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72" windowWidth="22980" windowHeight="9528"/>
  </bookViews>
  <sheets>
    <sheet name="Holt's Linear Method" sheetId="1" r:id="rId1"/>
    <sheet name="Single Exponential Smoothing" sheetId="2" r:id="rId2"/>
  </sheets>
  <calcPr calcId="145621"/>
</workbook>
</file>

<file path=xl/calcChain.xml><?xml version="1.0" encoding="utf-8"?>
<calcChain xmlns="http://schemas.openxmlformats.org/spreadsheetml/2006/main">
  <c r="N231" i="1" l="1"/>
  <c r="N232" i="1"/>
  <c r="N233" i="1"/>
  <c r="N234" i="1"/>
  <c r="N235" i="1"/>
  <c r="N236" i="1"/>
  <c r="N237" i="1"/>
  <c r="N238" i="1"/>
  <c r="N239" i="1"/>
  <c r="N240" i="1"/>
  <c r="N241" i="1"/>
  <c r="N242" i="1"/>
  <c r="N243" i="1"/>
  <c r="N244" i="1"/>
  <c r="N245" i="1"/>
  <c r="N246" i="1"/>
  <c r="N247" i="1"/>
  <c r="N248" i="1"/>
  <c r="N249" i="1"/>
  <c r="N250" i="1"/>
  <c r="N251" i="1"/>
  <c r="N252" i="1"/>
  <c r="N253" i="1"/>
  <c r="N230" i="1"/>
  <c r="M5" i="2" l="1"/>
  <c r="M6" i="2"/>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M103" i="2"/>
  <c r="M104" i="2"/>
  <c r="M105" i="2"/>
  <c r="M106" i="2"/>
  <c r="M107" i="2"/>
  <c r="M108" i="2"/>
  <c r="M109" i="2"/>
  <c r="M110" i="2"/>
  <c r="M111" i="2"/>
  <c r="M112" i="2"/>
  <c r="M113" i="2"/>
  <c r="M114" i="2"/>
  <c r="M115" i="2"/>
  <c r="M116" i="2"/>
  <c r="M117" i="2"/>
  <c r="M118" i="2"/>
  <c r="M119" i="2"/>
  <c r="M120" i="2"/>
  <c r="M121" i="2"/>
  <c r="M122" i="2"/>
  <c r="M123" i="2"/>
  <c r="M124" i="2"/>
  <c r="M125" i="2"/>
  <c r="M126" i="2"/>
  <c r="M127" i="2"/>
  <c r="M128" i="2"/>
  <c r="M129" i="2"/>
  <c r="M130" i="2"/>
  <c r="M131" i="2"/>
  <c r="M132" i="2"/>
  <c r="M133" i="2"/>
  <c r="M134" i="2"/>
  <c r="M135" i="2"/>
  <c r="M136" i="2"/>
  <c r="M137" i="2"/>
  <c r="M138" i="2"/>
  <c r="M139" i="2"/>
  <c r="M140" i="2"/>
  <c r="M141" i="2"/>
  <c r="M142" i="2"/>
  <c r="M143" i="2"/>
  <c r="M144" i="2"/>
  <c r="M145" i="2"/>
  <c r="M146" i="2"/>
  <c r="M147" i="2"/>
  <c r="M148" i="2"/>
  <c r="M149" i="2"/>
  <c r="M150" i="2"/>
  <c r="M151" i="2"/>
  <c r="M152" i="2"/>
  <c r="M153" i="2"/>
  <c r="M154" i="2"/>
  <c r="M155" i="2"/>
  <c r="M156" i="2"/>
  <c r="M157" i="2"/>
  <c r="M158" i="2"/>
  <c r="M159" i="2"/>
  <c r="M160" i="2"/>
  <c r="M161" i="2"/>
  <c r="M162" i="2"/>
  <c r="M163" i="2"/>
  <c r="M164" i="2"/>
  <c r="M165" i="2"/>
  <c r="M166" i="2"/>
  <c r="M167" i="2"/>
  <c r="M168" i="2"/>
  <c r="M169" i="2"/>
  <c r="M170" i="2"/>
  <c r="M171" i="2"/>
  <c r="M172" i="2"/>
  <c r="M173" i="2"/>
  <c r="M174" i="2"/>
  <c r="M175" i="2"/>
  <c r="M176" i="2"/>
  <c r="M177" i="2"/>
  <c r="M178" i="2"/>
  <c r="M179" i="2"/>
  <c r="M180" i="2"/>
  <c r="M181" i="2"/>
  <c r="M182" i="2"/>
  <c r="M183" i="2"/>
  <c r="M184" i="2"/>
  <c r="M185" i="2"/>
  <c r="M186" i="2"/>
  <c r="M187" i="2"/>
  <c r="M188" i="2"/>
  <c r="M189" i="2"/>
  <c r="M190" i="2"/>
  <c r="M191" i="2"/>
  <c r="M192" i="2"/>
  <c r="M193" i="2"/>
  <c r="M194" i="2"/>
  <c r="M195" i="2"/>
  <c r="M196" i="2"/>
  <c r="M197" i="2"/>
  <c r="M198" i="2"/>
  <c r="M199" i="2"/>
  <c r="M200" i="2"/>
  <c r="M201" i="2"/>
  <c r="M202" i="2"/>
  <c r="M203" i="2"/>
  <c r="M204" i="2"/>
  <c r="M205" i="2"/>
  <c r="M206" i="2"/>
  <c r="M207" i="2"/>
  <c r="M208" i="2"/>
  <c r="M209" i="2"/>
  <c r="M210" i="2"/>
  <c r="M211" i="2"/>
  <c r="M212" i="2"/>
  <c r="M213" i="2"/>
  <c r="M214" i="2"/>
  <c r="M215" i="2"/>
  <c r="M216" i="2"/>
  <c r="M217" i="2"/>
  <c r="M218" i="2"/>
  <c r="M219" i="2"/>
  <c r="M220" i="2"/>
  <c r="M221" i="2"/>
  <c r="M222" i="2"/>
  <c r="M223" i="2"/>
  <c r="M224" i="2"/>
  <c r="M225" i="2"/>
  <c r="M226" i="2"/>
  <c r="M227" i="2"/>
  <c r="M228" i="2"/>
  <c r="M229" i="2"/>
  <c r="M230" i="2"/>
  <c r="M231" i="2"/>
  <c r="M232" i="2"/>
  <c r="M233" i="2"/>
  <c r="M234" i="2"/>
  <c r="M235" i="2"/>
  <c r="M236" i="2"/>
  <c r="M237" i="2"/>
  <c r="M238" i="2"/>
  <c r="M239" i="2"/>
  <c r="M240" i="2"/>
  <c r="M241" i="2"/>
  <c r="M242" i="2"/>
  <c r="M243" i="2"/>
  <c r="M244" i="2"/>
  <c r="M245" i="2"/>
  <c r="M246" i="2"/>
  <c r="M247" i="2"/>
  <c r="M248" i="2"/>
  <c r="M249" i="2"/>
  <c r="M250" i="2"/>
  <c r="M251" i="2"/>
  <c r="M252" i="2"/>
  <c r="M253" i="2"/>
  <c r="M4" i="2"/>
  <c r="M3" i="2"/>
  <c r="M2" i="1"/>
  <c r="L2" i="1"/>
  <c r="N2" i="1" s="1"/>
  <c r="N3" i="1" l="1"/>
  <c r="L3" i="1"/>
  <c r="M3" i="1" s="1"/>
  <c r="L4" i="1" s="1"/>
  <c r="M4" i="1" s="1"/>
  <c r="N5" i="1" s="1"/>
  <c r="N4" i="1" l="1"/>
  <c r="L5" i="1"/>
  <c r="M5" i="1" l="1"/>
  <c r="N6" i="1" s="1"/>
  <c r="L6" i="1" l="1"/>
  <c r="M6" i="1" s="1"/>
  <c r="L7" i="1" s="1"/>
  <c r="N7" i="1" l="1"/>
  <c r="M7" i="1"/>
  <c r="N8" i="1" s="1"/>
  <c r="L8" i="1" l="1"/>
  <c r="M8" i="1" s="1"/>
  <c r="N9" i="1" s="1"/>
  <c r="L9" i="1" l="1"/>
  <c r="M9" i="1" l="1"/>
  <c r="L10" i="1" s="1"/>
  <c r="N10" i="1" l="1"/>
  <c r="M10" i="1"/>
  <c r="N11" i="1" s="1"/>
  <c r="L11" i="1" l="1"/>
  <c r="M11" i="1" s="1"/>
  <c r="L12" i="1" s="1"/>
  <c r="N12" i="1" l="1"/>
  <c r="M12" i="1"/>
  <c r="N13" i="1" s="1"/>
  <c r="L13" i="1" l="1"/>
  <c r="M13" i="1" l="1"/>
  <c r="L14" i="1" s="1"/>
  <c r="M14" i="1" l="1"/>
  <c r="L15" i="1" s="1"/>
  <c r="N14" i="1"/>
  <c r="M15" i="1" l="1"/>
  <c r="L16" i="1" s="1"/>
  <c r="N15" i="1"/>
  <c r="M16" i="1" l="1"/>
  <c r="N17" i="1" s="1"/>
  <c r="N16" i="1"/>
  <c r="L17" i="1" l="1"/>
  <c r="M17" i="1" s="1"/>
  <c r="N18" i="1" s="1"/>
  <c r="L18" i="1" l="1"/>
  <c r="M18" i="1" s="1"/>
  <c r="L19" i="1" s="1"/>
  <c r="N19" i="1" l="1"/>
  <c r="M19" i="1"/>
  <c r="N20" i="1" s="1"/>
  <c r="L20" i="1"/>
  <c r="M20" i="1" l="1"/>
  <c r="N21" i="1" s="1"/>
  <c r="L21" i="1" l="1"/>
  <c r="M21" i="1" s="1"/>
  <c r="N22" i="1" s="1"/>
  <c r="L22" i="1" l="1"/>
  <c r="M22" i="1" l="1"/>
  <c r="L23" i="1" s="1"/>
  <c r="N23" i="1" l="1"/>
  <c r="M23" i="1"/>
  <c r="N24" i="1" s="1"/>
  <c r="L24" i="1" l="1"/>
  <c r="M24" i="1" l="1"/>
  <c r="N25" i="1" s="1"/>
  <c r="L25" i="1" l="1"/>
  <c r="M25" i="1" s="1"/>
  <c r="L26" i="1" s="1"/>
  <c r="N26" i="1" l="1"/>
  <c r="M26" i="1"/>
  <c r="L27" i="1" s="1"/>
  <c r="M27" i="1" l="1"/>
  <c r="L28" i="1" s="1"/>
  <c r="N27" i="1"/>
  <c r="N28" i="1" l="1"/>
  <c r="M28" i="1"/>
  <c r="N29" i="1" s="1"/>
  <c r="L29" i="1" l="1"/>
  <c r="N30" i="1" l="1"/>
  <c r="M29" i="1"/>
  <c r="L30" i="1" s="1"/>
  <c r="M30" i="1"/>
  <c r="L31" i="1" s="1"/>
  <c r="M31" i="1" l="1"/>
  <c r="N32" i="1" s="1"/>
  <c r="N31" i="1"/>
  <c r="L32" i="1" l="1"/>
  <c r="M32" i="1" l="1"/>
  <c r="N33" i="1" s="1"/>
  <c r="L33" i="1" l="1"/>
  <c r="M33" i="1" l="1"/>
  <c r="N34" i="1" s="1"/>
  <c r="L34" i="1" l="1"/>
  <c r="M34" i="1" s="1"/>
  <c r="L35" i="1" s="1"/>
  <c r="N35" i="1" l="1"/>
  <c r="M35" i="1"/>
  <c r="N36" i="1" s="1"/>
  <c r="L36" i="1"/>
  <c r="M36" i="1" l="1"/>
  <c r="N37" i="1" s="1"/>
  <c r="L37" i="1" l="1"/>
  <c r="M37" i="1" s="1"/>
  <c r="N38" i="1" s="1"/>
  <c r="L38" i="1" l="1"/>
  <c r="M38" i="1" s="1"/>
  <c r="L39" i="1" s="1"/>
  <c r="N39" i="1" l="1"/>
  <c r="M39" i="1"/>
  <c r="L40" i="1" s="1"/>
  <c r="M40" i="1" l="1"/>
  <c r="N41" i="1" s="1"/>
  <c r="N40" i="1"/>
  <c r="L41" i="1" l="1"/>
  <c r="M41" i="1" s="1"/>
  <c r="L42" i="1" s="1"/>
  <c r="N42" i="1" l="1"/>
  <c r="M42" i="1"/>
  <c r="L43" i="1" s="1"/>
  <c r="M43" i="1" l="1"/>
  <c r="L44" i="1" s="1"/>
  <c r="N43" i="1"/>
  <c r="N44" i="1" l="1"/>
  <c r="M44" i="1"/>
  <c r="N45" i="1" s="1"/>
  <c r="L45" i="1"/>
  <c r="M45" i="1" l="1"/>
  <c r="N46" i="1" s="1"/>
  <c r="L46" i="1" l="1"/>
  <c r="M46" i="1" s="1"/>
  <c r="L47" i="1" s="1"/>
  <c r="N47" i="1" l="1"/>
  <c r="M47" i="1"/>
  <c r="L48" i="1" s="1"/>
  <c r="N48" i="1" l="1"/>
  <c r="M48" i="1"/>
  <c r="N49" i="1" s="1"/>
  <c r="L49" i="1" l="1"/>
  <c r="M49" i="1" s="1"/>
  <c r="N50" i="1" s="1"/>
  <c r="L50" i="1" l="1"/>
  <c r="M50" i="1" s="1"/>
  <c r="L51" i="1" s="1"/>
  <c r="M51" i="1" l="1"/>
  <c r="N52" i="1" s="1"/>
  <c r="N51" i="1"/>
  <c r="L52" i="1" l="1"/>
  <c r="M52" i="1" s="1"/>
  <c r="N53" i="1" s="1"/>
  <c r="L53" i="1" l="1"/>
  <c r="M53" i="1" s="1"/>
  <c r="N54" i="1" l="1"/>
  <c r="L54" i="1"/>
  <c r="M54" i="1" s="1"/>
  <c r="L55" i="1" s="1"/>
  <c r="N55" i="1" l="1"/>
  <c r="M55" i="1"/>
  <c r="L56" i="1" s="1"/>
  <c r="M56" i="1" l="1"/>
  <c r="N57" i="1" s="1"/>
  <c r="N56" i="1"/>
  <c r="L57" i="1" l="1"/>
  <c r="M57" i="1" s="1"/>
  <c r="L58" i="1" s="1"/>
  <c r="M58" i="1" l="1"/>
  <c r="L59" i="1" s="1"/>
  <c r="N58" i="1"/>
  <c r="M59" i="1" l="1"/>
  <c r="N60" i="1" s="1"/>
  <c r="N59" i="1"/>
  <c r="L60" i="1" l="1"/>
  <c r="M60" i="1" s="1"/>
  <c r="L61" i="1" l="1"/>
  <c r="M61" i="1" s="1"/>
  <c r="L62" i="1" s="1"/>
  <c r="N61" i="1"/>
  <c r="N62" i="1" l="1"/>
  <c r="M62" i="1"/>
  <c r="L63" i="1" s="1"/>
  <c r="M63" i="1" l="1"/>
  <c r="L64" i="1" s="1"/>
  <c r="N63" i="1"/>
  <c r="N64" i="1" l="1"/>
  <c r="M64" i="1"/>
  <c r="L65" i="1" s="1"/>
  <c r="N65" i="1" l="1"/>
  <c r="M65" i="1"/>
  <c r="N66" i="1" s="1"/>
  <c r="L66" i="1" l="1"/>
  <c r="M66" i="1" s="1"/>
  <c r="L67" i="1" s="1"/>
  <c r="M67" i="1" l="1"/>
  <c r="N68" i="1" s="1"/>
  <c r="N67" i="1"/>
  <c r="L68" i="1" l="1"/>
  <c r="M68" i="1" l="1"/>
  <c r="N69" i="1" s="1"/>
  <c r="L69" i="1" l="1"/>
  <c r="M69" i="1" s="1"/>
  <c r="L70" i="1" s="1"/>
  <c r="M70" i="1" l="1"/>
  <c r="L71" i="1" s="1"/>
  <c r="N70" i="1"/>
  <c r="N71" i="1" l="1"/>
  <c r="M71" i="1"/>
  <c r="L72" i="1" s="1"/>
  <c r="M72" i="1" l="1"/>
  <c r="N73" i="1" s="1"/>
  <c r="N72" i="1"/>
  <c r="L73" i="1" l="1"/>
  <c r="M73" i="1" l="1"/>
  <c r="N74" i="1" s="1"/>
  <c r="L74" i="1" l="1"/>
  <c r="M74" i="1" s="1"/>
  <c r="L75" i="1" s="1"/>
  <c r="M75" i="1" l="1"/>
  <c r="L76" i="1" s="1"/>
  <c r="N75" i="1"/>
  <c r="N76" i="1" l="1"/>
  <c r="M76" i="1"/>
  <c r="N77" i="1" s="1"/>
  <c r="L77" i="1"/>
  <c r="M77" i="1" l="1"/>
  <c r="L78" i="1" s="1"/>
  <c r="N78" i="1" l="1"/>
  <c r="M78" i="1"/>
  <c r="L79" i="1" s="1"/>
  <c r="M79" i="1" l="1"/>
  <c r="L80" i="1" s="1"/>
  <c r="N79" i="1"/>
  <c r="N80" i="1" l="1"/>
  <c r="M80" i="1"/>
  <c r="N81" i="1" s="1"/>
  <c r="L81" i="1" l="1"/>
  <c r="M81" i="1" s="1"/>
  <c r="N82" i="1" s="1"/>
  <c r="L82" i="1" l="1"/>
  <c r="M82" i="1" l="1"/>
  <c r="L83" i="1" s="1"/>
  <c r="N83" i="1" l="1"/>
  <c r="M83" i="1"/>
  <c r="N84" i="1" s="1"/>
  <c r="L84" i="1" l="1"/>
  <c r="M84" i="1" l="1"/>
  <c r="N85" i="1" s="1"/>
  <c r="L85" i="1" l="1"/>
  <c r="M85" i="1" s="1"/>
  <c r="N86" i="1" s="1"/>
  <c r="L86" i="1" l="1"/>
  <c r="M86" i="1" s="1"/>
  <c r="L87" i="1" s="1"/>
  <c r="N87" i="1" l="1"/>
  <c r="M87" i="1"/>
  <c r="L88" i="1" s="1"/>
  <c r="N88" i="1" l="1"/>
  <c r="M88" i="1"/>
  <c r="N89" i="1" s="1"/>
  <c r="L89" i="1" l="1"/>
  <c r="M89" i="1" l="1"/>
  <c r="L90" i="1" s="1"/>
  <c r="N90" i="1" l="1"/>
  <c r="M90" i="1"/>
  <c r="L91" i="1" s="1"/>
  <c r="M91" i="1" l="1"/>
  <c r="L92" i="1" s="1"/>
  <c r="N91" i="1"/>
  <c r="M92" i="1" l="1"/>
  <c r="N93" i="1" s="1"/>
  <c r="N92" i="1"/>
  <c r="L93" i="1" l="1"/>
  <c r="M93" i="1" l="1"/>
  <c r="L94" i="1" s="1"/>
  <c r="M94" i="1" l="1"/>
  <c r="L95" i="1" s="1"/>
  <c r="N94" i="1"/>
  <c r="N95" i="1" l="1"/>
  <c r="M95" i="1"/>
  <c r="L96" i="1" s="1"/>
  <c r="M96" i="1" l="1"/>
  <c r="N97" i="1" s="1"/>
  <c r="N96" i="1"/>
  <c r="L97" i="1" l="1"/>
  <c r="M97" i="1" l="1"/>
  <c r="N98" i="1" s="1"/>
  <c r="L98" i="1" l="1"/>
  <c r="M98" i="1" s="1"/>
  <c r="L99" i="1" s="1"/>
  <c r="N99" i="1" l="1"/>
  <c r="M99" i="1"/>
  <c r="N100" i="1" s="1"/>
  <c r="L100" i="1" l="1"/>
  <c r="M100" i="1" s="1"/>
  <c r="N101" i="1" s="1"/>
  <c r="L101" i="1" l="1"/>
  <c r="M101" i="1" l="1"/>
  <c r="L102" i="1" s="1"/>
  <c r="M102" i="1" l="1"/>
  <c r="L103" i="1" s="1"/>
  <c r="N102" i="1"/>
  <c r="N103" i="1" l="1"/>
  <c r="M103" i="1"/>
  <c r="L104" i="1" s="1"/>
  <c r="N104" i="1" l="1"/>
  <c r="M104" i="1"/>
  <c r="L105" i="1" s="1"/>
  <c r="N105" i="1" l="1"/>
  <c r="M105" i="1"/>
  <c r="L106" i="1" s="1"/>
  <c r="N106" i="1" l="1"/>
  <c r="M106" i="1"/>
  <c r="L107" i="1" s="1"/>
  <c r="M107" i="1" l="1"/>
  <c r="L108" i="1" s="1"/>
  <c r="N107" i="1"/>
  <c r="M108" i="1" l="1"/>
  <c r="N109" i="1" s="1"/>
  <c r="N108" i="1"/>
  <c r="L109" i="1" l="1"/>
  <c r="L110" i="1" l="1"/>
  <c r="M110" i="1" s="1"/>
  <c r="L111" i="1" s="1"/>
  <c r="M109" i="1"/>
  <c r="N110" i="1" s="1"/>
  <c r="N111" i="1" l="1"/>
  <c r="M111" i="1"/>
  <c r="L112" i="1" s="1"/>
  <c r="N112" i="1" l="1"/>
  <c r="M112" i="1"/>
  <c r="N113" i="1" s="1"/>
  <c r="L113" i="1" l="1"/>
  <c r="M113" i="1" s="1"/>
  <c r="N114" i="1" s="1"/>
  <c r="L114" i="1" l="1"/>
  <c r="M114" i="1" s="1"/>
  <c r="L115" i="1" s="1"/>
  <c r="M115" i="1" l="1"/>
  <c r="N116" i="1" s="1"/>
  <c r="N115" i="1"/>
  <c r="L116" i="1" l="1"/>
  <c r="M116" i="1" s="1"/>
  <c r="L117" i="1" l="1"/>
  <c r="M117" i="1" s="1"/>
  <c r="L118" i="1" s="1"/>
  <c r="N117" i="1"/>
  <c r="N118" i="1" l="1"/>
  <c r="M118" i="1"/>
  <c r="N119" i="1" s="1"/>
  <c r="L119" i="1" l="1"/>
  <c r="M119" i="1" s="1"/>
  <c r="N120" i="1" s="1"/>
  <c r="L120" i="1" l="1"/>
  <c r="M120" i="1" l="1"/>
  <c r="N121" i="1" s="1"/>
  <c r="L121" i="1" l="1"/>
  <c r="M121" i="1" s="1"/>
  <c r="N122" i="1" s="1"/>
  <c r="L122" i="1" l="1"/>
  <c r="M122" i="1" s="1"/>
  <c r="N123" i="1" s="1"/>
  <c r="L123" i="1" l="1"/>
  <c r="M123" i="1" s="1"/>
  <c r="N124" i="1" s="1"/>
  <c r="L124" i="1" l="1"/>
  <c r="M124" i="1" l="1"/>
  <c r="L125" i="1" s="1"/>
  <c r="M125" i="1" l="1"/>
  <c r="N126" i="1" s="1"/>
  <c r="N125" i="1"/>
  <c r="L126" i="1" l="1"/>
  <c r="M126" i="1" s="1"/>
  <c r="L127" i="1" s="1"/>
  <c r="M127" i="1" l="1"/>
  <c r="N128" i="1" s="1"/>
  <c r="N127" i="1"/>
  <c r="L128" i="1" l="1"/>
  <c r="M128" i="1" l="1"/>
  <c r="N129" i="1" s="1"/>
  <c r="L129" i="1" l="1"/>
  <c r="M129" i="1" s="1"/>
  <c r="N130" i="1" s="1"/>
  <c r="L130" i="1" l="1"/>
  <c r="M130" i="1" l="1"/>
  <c r="N131" i="1" s="1"/>
  <c r="L131" i="1" l="1"/>
  <c r="M131" i="1" s="1"/>
  <c r="N132" i="1" s="1"/>
  <c r="L132" i="1"/>
  <c r="M132" i="1" l="1"/>
  <c r="N133" i="1" s="1"/>
  <c r="L133" i="1" l="1"/>
  <c r="M133" i="1" s="1"/>
  <c r="L134" i="1" s="1"/>
  <c r="N134" i="1" l="1"/>
  <c r="M134" i="1"/>
  <c r="N135" i="1" s="1"/>
  <c r="L135" i="1" l="1"/>
  <c r="M135" i="1" s="1"/>
  <c r="N136" i="1" s="1"/>
  <c r="L136" i="1" l="1"/>
  <c r="M136" i="1" l="1"/>
  <c r="N137" i="1" s="1"/>
  <c r="L137" i="1" l="1"/>
  <c r="M137" i="1" s="1"/>
  <c r="N138" i="1" s="1"/>
  <c r="L138" i="1" l="1"/>
  <c r="M138" i="1" s="1"/>
  <c r="N139" i="1" s="1"/>
  <c r="L139" i="1" l="1"/>
  <c r="M139" i="1" s="1"/>
  <c r="N140" i="1" s="1"/>
  <c r="L140" i="1" l="1"/>
  <c r="M140" i="1" l="1"/>
  <c r="L141" i="1" s="1"/>
  <c r="M141" i="1" l="1"/>
  <c r="N142" i="1" s="1"/>
  <c r="N141" i="1"/>
  <c r="L142" i="1" l="1"/>
  <c r="M142" i="1"/>
  <c r="L143" i="1" s="1"/>
  <c r="M143" i="1" l="1"/>
  <c r="N144" i="1" s="1"/>
  <c r="N143" i="1"/>
  <c r="L144" i="1" l="1"/>
  <c r="M144" i="1" l="1"/>
  <c r="N145" i="1" s="1"/>
  <c r="L145" i="1"/>
  <c r="M145" i="1" l="1"/>
  <c r="N146" i="1" s="1"/>
  <c r="L146" i="1" l="1"/>
  <c r="M146" i="1" l="1"/>
  <c r="N147" i="1" s="1"/>
  <c r="L147" i="1" l="1"/>
  <c r="M147" i="1" s="1"/>
  <c r="N148" i="1" s="1"/>
  <c r="L148" i="1" l="1"/>
  <c r="M148" i="1"/>
  <c r="N149" i="1" s="1"/>
  <c r="L149" i="1"/>
  <c r="M149" i="1" l="1"/>
  <c r="L150" i="1" s="1"/>
  <c r="N150" i="1"/>
  <c r="M150" i="1" l="1"/>
  <c r="N151" i="1" s="1"/>
  <c r="L151" i="1" l="1"/>
  <c r="M151" i="1" s="1"/>
  <c r="N152" i="1" s="1"/>
  <c r="L152" i="1" l="1"/>
  <c r="M152" i="1" l="1"/>
  <c r="N153" i="1" s="1"/>
  <c r="L153" i="1" l="1"/>
  <c r="M153" i="1" s="1"/>
  <c r="N154" i="1" s="1"/>
  <c r="L154" i="1" l="1"/>
  <c r="M154" i="1" s="1"/>
  <c r="N155" i="1" s="1"/>
  <c r="L155" i="1" l="1"/>
  <c r="M155" i="1" s="1"/>
  <c r="N156" i="1" s="1"/>
  <c r="L156" i="1" l="1"/>
  <c r="M156" i="1" l="1"/>
  <c r="L157" i="1" s="1"/>
  <c r="M157" i="1" l="1"/>
  <c r="N158" i="1" s="1"/>
  <c r="N157" i="1"/>
  <c r="L158" i="1" l="1"/>
  <c r="M158" i="1" s="1"/>
  <c r="L159" i="1" s="1"/>
  <c r="M159" i="1" l="1"/>
  <c r="N160" i="1" s="1"/>
  <c r="N159" i="1"/>
  <c r="L160" i="1" l="1"/>
  <c r="M160" i="1" l="1"/>
  <c r="N161" i="1" s="1"/>
  <c r="L161" i="1" l="1"/>
  <c r="M161" i="1" s="1"/>
  <c r="N162" i="1" s="1"/>
  <c r="L162" i="1" l="1"/>
  <c r="M162" i="1" l="1"/>
  <c r="N163" i="1" s="1"/>
  <c r="L163" i="1" l="1"/>
  <c r="M163" i="1" s="1"/>
  <c r="N164" i="1" s="1"/>
  <c r="L164" i="1" l="1"/>
  <c r="M164" i="1"/>
  <c r="N165" i="1" s="1"/>
  <c r="L165" i="1" l="1"/>
  <c r="M165" i="1" s="1"/>
  <c r="L166" i="1" s="1"/>
  <c r="N166" i="1" l="1"/>
  <c r="M166" i="1"/>
  <c r="N167" i="1" s="1"/>
  <c r="L167" i="1" l="1"/>
  <c r="M167" i="1" s="1"/>
  <c r="N168" i="1" s="1"/>
  <c r="L168" i="1" l="1"/>
  <c r="M168" i="1" l="1"/>
  <c r="N169" i="1" s="1"/>
  <c r="L169" i="1" l="1"/>
  <c r="M169" i="1" s="1"/>
  <c r="N170" i="1" s="1"/>
  <c r="L170" i="1" l="1"/>
  <c r="M170" i="1" s="1"/>
  <c r="L171" i="1" s="1"/>
  <c r="M171" i="1" l="1"/>
  <c r="N172" i="1" s="1"/>
  <c r="N171" i="1"/>
  <c r="L172" i="1" l="1"/>
  <c r="M172" i="1" l="1"/>
  <c r="L173" i="1" s="1"/>
  <c r="M173" i="1" l="1"/>
  <c r="N174" i="1" s="1"/>
  <c r="N173" i="1"/>
  <c r="L174" i="1" l="1"/>
  <c r="M174" i="1" s="1"/>
  <c r="L175" i="1" s="1"/>
  <c r="M175" i="1" l="1"/>
  <c r="N176" i="1" s="1"/>
  <c r="N175" i="1"/>
  <c r="L176" i="1" l="1"/>
  <c r="M176" i="1" l="1"/>
  <c r="N177" i="1" s="1"/>
  <c r="L177" i="1" l="1"/>
  <c r="M177" i="1" s="1"/>
  <c r="N178" i="1" s="1"/>
  <c r="L178" i="1" l="1"/>
  <c r="M178" i="1" s="1"/>
  <c r="N179" i="1" s="1"/>
  <c r="L179" i="1" l="1"/>
  <c r="M179" i="1" s="1"/>
  <c r="N180" i="1" s="1"/>
  <c r="L180" i="1" l="1"/>
  <c r="M180" i="1" l="1"/>
  <c r="N181" i="1" s="1"/>
  <c r="L181" i="1" l="1"/>
  <c r="M181" i="1" s="1"/>
  <c r="L182" i="1" s="1"/>
  <c r="N182" i="1" l="1"/>
  <c r="M182" i="1"/>
  <c r="N183" i="1" s="1"/>
  <c r="L183" i="1" l="1"/>
  <c r="M183" i="1" s="1"/>
  <c r="N184" i="1" s="1"/>
  <c r="L184" i="1" l="1"/>
  <c r="M184" i="1" l="1"/>
  <c r="N185" i="1" s="1"/>
  <c r="L185" i="1" l="1"/>
  <c r="M185" i="1" s="1"/>
  <c r="N186" i="1" s="1"/>
  <c r="L186" i="1" l="1"/>
  <c r="M186" i="1" s="1"/>
  <c r="N187" i="1" s="1"/>
  <c r="L187" i="1" l="1"/>
  <c r="M187" i="1" s="1"/>
  <c r="N188" i="1" s="1"/>
  <c r="L188" i="1" l="1"/>
  <c r="M188" i="1" l="1"/>
  <c r="L189" i="1" s="1"/>
  <c r="M189" i="1" l="1"/>
  <c r="N190" i="1" s="1"/>
  <c r="N189" i="1"/>
  <c r="L190" i="1" l="1"/>
  <c r="M190" i="1" s="1"/>
  <c r="L191" i="1" s="1"/>
  <c r="M191" i="1" l="1"/>
  <c r="N192" i="1" s="1"/>
  <c r="N191" i="1"/>
  <c r="L192" i="1" l="1"/>
  <c r="M192" i="1" l="1"/>
  <c r="N193" i="1" s="1"/>
  <c r="L193" i="1" l="1"/>
  <c r="M193" i="1" s="1"/>
  <c r="N194" i="1" s="1"/>
  <c r="L194" i="1" l="1"/>
  <c r="M194" i="1" s="1"/>
  <c r="N195" i="1" s="1"/>
  <c r="L195" i="1" l="1"/>
  <c r="M195" i="1"/>
  <c r="N196" i="1" s="1"/>
  <c r="L196" i="1" l="1"/>
  <c r="M196" i="1" l="1"/>
  <c r="N197" i="1" s="1"/>
  <c r="L197" i="1" l="1"/>
  <c r="M197" i="1" s="1"/>
  <c r="L198" i="1" s="1"/>
  <c r="N198" i="1" l="1"/>
  <c r="M198" i="1"/>
  <c r="N199" i="1" s="1"/>
  <c r="L199" i="1" l="1"/>
  <c r="M199" i="1" s="1"/>
  <c r="N200" i="1" s="1"/>
  <c r="L200" i="1" l="1"/>
  <c r="M200" i="1" l="1"/>
  <c r="N201" i="1" s="1"/>
  <c r="L201" i="1" l="1"/>
  <c r="M201" i="1" s="1"/>
  <c r="N202" i="1" s="1"/>
  <c r="L202" i="1" l="1"/>
  <c r="M202" i="1" s="1"/>
  <c r="N203" i="1" s="1"/>
  <c r="L203" i="1" l="1"/>
  <c r="M203" i="1" s="1"/>
  <c r="N204" i="1" s="1"/>
  <c r="L204" i="1" l="1"/>
  <c r="M204" i="1" l="1"/>
  <c r="L205" i="1" s="1"/>
  <c r="M205" i="1" l="1"/>
  <c r="N206" i="1" s="1"/>
  <c r="N205" i="1"/>
  <c r="L206" i="1" l="1"/>
  <c r="M206" i="1" s="1"/>
  <c r="L207" i="1" s="1"/>
  <c r="M207" i="1" l="1"/>
  <c r="N208" i="1" s="1"/>
  <c r="N207" i="1"/>
  <c r="L208" i="1" l="1"/>
  <c r="M208" i="1" l="1"/>
  <c r="N209" i="1" s="1"/>
  <c r="L209" i="1"/>
  <c r="M209" i="1" l="1"/>
  <c r="N210" i="1" s="1"/>
  <c r="L210" i="1" l="1"/>
  <c r="M210" i="1" l="1"/>
  <c r="N211" i="1" s="1"/>
  <c r="L211" i="1" l="1"/>
  <c r="M211" i="1" s="1"/>
  <c r="N212" i="1" s="1"/>
  <c r="L212" i="1" l="1"/>
  <c r="M212" i="1" s="1"/>
  <c r="N213" i="1" s="1"/>
  <c r="L213" i="1" l="1"/>
  <c r="M213" i="1" s="1"/>
  <c r="L214" i="1" s="1"/>
  <c r="N214" i="1" l="1"/>
  <c r="M214" i="1"/>
  <c r="N215" i="1" s="1"/>
  <c r="L215" i="1" l="1"/>
  <c r="M215" i="1" s="1"/>
  <c r="N216" i="1" s="1"/>
  <c r="L216" i="1" l="1"/>
  <c r="M216" i="1" l="1"/>
  <c r="N217" i="1" s="1"/>
  <c r="L217" i="1" l="1"/>
  <c r="M217" i="1" s="1"/>
  <c r="N218" i="1" s="1"/>
  <c r="L218" i="1" l="1"/>
  <c r="M218" i="1" s="1"/>
  <c r="N219" i="1" s="1"/>
  <c r="L219" i="1" l="1"/>
  <c r="M219" i="1" s="1"/>
  <c r="N220" i="1" s="1"/>
  <c r="L220" i="1" l="1"/>
  <c r="M220" i="1" l="1"/>
  <c r="L221" i="1" s="1"/>
  <c r="M221" i="1" l="1"/>
  <c r="N222" i="1" s="1"/>
  <c r="N221" i="1"/>
  <c r="L222" i="1" l="1"/>
  <c r="M222" i="1"/>
  <c r="L223" i="1" s="1"/>
  <c r="M223" i="1" l="1"/>
  <c r="N224" i="1" s="1"/>
  <c r="N223" i="1"/>
  <c r="L224" i="1" l="1"/>
  <c r="M224" i="1" l="1"/>
  <c r="N225" i="1" s="1"/>
  <c r="L225" i="1"/>
  <c r="M225" i="1" l="1"/>
  <c r="N226" i="1" s="1"/>
  <c r="L226" i="1" l="1"/>
  <c r="L227" i="1" s="1"/>
  <c r="M226" i="1"/>
  <c r="N227" i="1" s="1"/>
  <c r="M227" i="1" l="1"/>
  <c r="N228" i="1" s="1"/>
  <c r="L228" i="1" l="1"/>
  <c r="M228" i="1" l="1"/>
  <c r="N229" i="1" s="1"/>
  <c r="L229" i="1"/>
  <c r="M229" i="1" l="1"/>
</calcChain>
</file>

<file path=xl/comments1.xml><?xml version="1.0" encoding="utf-8"?>
<comments xmlns="http://schemas.openxmlformats.org/spreadsheetml/2006/main">
  <authors>
    <author>Steve</author>
  </authors>
  <commentList>
    <comment ref="B1" authorId="0">
      <text>
        <r>
          <rPr>
            <b/>
            <sz val="9"/>
            <color indexed="81"/>
            <rFont val="Tahoma"/>
            <charset val="1"/>
          </rPr>
          <t>Steve:</t>
        </r>
        <r>
          <rPr>
            <sz val="9"/>
            <color indexed="81"/>
            <rFont val="Tahoma"/>
            <charset val="1"/>
          </rPr>
          <t xml:space="preserve">
</t>
        </r>
        <r>
          <rPr>
            <sz val="12"/>
            <color indexed="81"/>
            <rFont val="Tahoma"/>
            <family val="2"/>
          </rPr>
          <t>The optimised value of alpha determined by EViews.</t>
        </r>
      </text>
    </comment>
    <comment ref="I1" authorId="0">
      <text>
        <r>
          <rPr>
            <b/>
            <sz val="9"/>
            <color indexed="81"/>
            <rFont val="Tahoma"/>
            <family val="2"/>
          </rPr>
          <t>Steve:</t>
        </r>
        <r>
          <rPr>
            <sz val="9"/>
            <color indexed="81"/>
            <rFont val="Tahoma"/>
            <family val="2"/>
          </rPr>
          <t xml:space="preserve">
</t>
        </r>
        <r>
          <rPr>
            <sz val="12"/>
            <color indexed="81"/>
            <rFont val="Tahoma"/>
            <family val="2"/>
          </rPr>
          <t>The house price series imported from EViews.</t>
        </r>
      </text>
    </comment>
    <comment ref="J1" authorId="0">
      <text>
        <r>
          <rPr>
            <b/>
            <sz val="9"/>
            <color indexed="81"/>
            <rFont val="Tahoma"/>
            <family val="2"/>
          </rPr>
          <t>Steve:</t>
        </r>
        <r>
          <rPr>
            <sz val="9"/>
            <color indexed="81"/>
            <rFont val="Tahoma"/>
            <family val="2"/>
          </rPr>
          <t xml:space="preserve">
</t>
        </r>
        <r>
          <rPr>
            <sz val="12"/>
            <color indexed="81"/>
            <rFont val="Tahoma"/>
            <family val="2"/>
          </rPr>
          <t>The forecasts obtained from application of Holt's linear method using EViews.</t>
        </r>
      </text>
    </comment>
    <comment ref="L1" authorId="0">
      <text>
        <r>
          <rPr>
            <b/>
            <sz val="9"/>
            <color indexed="81"/>
            <rFont val="Tahoma"/>
            <family val="2"/>
          </rPr>
          <t>Steve:</t>
        </r>
        <r>
          <rPr>
            <sz val="9"/>
            <color indexed="81"/>
            <rFont val="Tahoma"/>
            <family val="2"/>
          </rPr>
          <t xml:space="preserve">
</t>
        </r>
        <r>
          <rPr>
            <sz val="12"/>
            <color indexed="81"/>
            <rFont val="Tahoma"/>
            <family val="2"/>
          </rPr>
          <t xml:space="preserve">The level (Lt) for Holt's linear method. The first value is set as the first actual observation of H. </t>
        </r>
      </text>
    </comment>
    <comment ref="M1" authorId="0">
      <text>
        <r>
          <rPr>
            <b/>
            <sz val="9"/>
            <color indexed="81"/>
            <rFont val="Tahoma"/>
            <family val="2"/>
          </rPr>
          <t>Steve:</t>
        </r>
        <r>
          <rPr>
            <sz val="9"/>
            <color indexed="81"/>
            <rFont val="Tahoma"/>
            <family val="2"/>
          </rPr>
          <t xml:space="preserve">
</t>
        </r>
        <r>
          <rPr>
            <sz val="12"/>
            <color indexed="81"/>
            <rFont val="Tahoma"/>
            <family val="2"/>
          </rPr>
          <t xml:space="preserve">The slope (bt) for Holt's linear method. The first value is set as a measure of the average change in H over approximately half the sample considered. See the cell below for the exact dates used. </t>
        </r>
        <r>
          <rPr>
            <sz val="9"/>
            <color indexed="81"/>
            <rFont val="Tahoma"/>
            <family val="2"/>
          </rPr>
          <t xml:space="preserve"> </t>
        </r>
      </text>
    </comment>
    <comment ref="N1" authorId="0">
      <text>
        <r>
          <rPr>
            <b/>
            <sz val="9"/>
            <color indexed="81"/>
            <rFont val="Tahoma"/>
            <family val="2"/>
          </rPr>
          <t>Steve:</t>
        </r>
        <r>
          <rPr>
            <sz val="9"/>
            <color indexed="81"/>
            <rFont val="Tahoma"/>
            <family val="2"/>
          </rPr>
          <t xml:space="preserve">
</t>
        </r>
        <r>
          <rPr>
            <sz val="12"/>
            <color indexed="81"/>
            <rFont val="Tahoma"/>
            <family val="2"/>
          </rPr>
          <t>The one-step ahead forecasts for 1995M02 to 2013M12 are calculated as the sum of the previous level and slope. The first forecast value (for 1995M01) was set equal to the first actual value of H.  The multi-step forecasts from 2014M02 onwards use the forecasting equation Ft+m = Lt + bt*m with m=2, 3,...,12 as appropriate.  The forecast horizon is specified below in column O.</t>
        </r>
      </text>
    </comment>
    <comment ref="B2" authorId="0">
      <text>
        <r>
          <rPr>
            <b/>
            <sz val="9"/>
            <color indexed="81"/>
            <rFont val="Tahoma"/>
            <charset val="1"/>
          </rPr>
          <t>Steve:</t>
        </r>
        <r>
          <rPr>
            <sz val="9"/>
            <color indexed="81"/>
            <rFont val="Tahoma"/>
            <charset val="1"/>
          </rPr>
          <t xml:space="preserve">
</t>
        </r>
        <r>
          <rPr>
            <sz val="12"/>
            <color indexed="81"/>
            <rFont val="Tahoma"/>
            <family val="2"/>
          </rPr>
          <t>The optimised value of beta determined by EViews.</t>
        </r>
      </text>
    </comment>
    <comment ref="C7" authorId="0">
      <text>
        <r>
          <rPr>
            <b/>
            <sz val="9"/>
            <color indexed="81"/>
            <rFont val="Tahoma"/>
            <charset val="1"/>
          </rPr>
          <t>Steve:</t>
        </r>
        <r>
          <rPr>
            <sz val="9"/>
            <color indexed="81"/>
            <rFont val="Tahoma"/>
            <charset val="1"/>
          </rPr>
          <t xml:space="preserve">
</t>
        </r>
        <r>
          <rPr>
            <sz val="12"/>
            <color indexed="81"/>
            <rFont val="Tahoma"/>
            <family val="2"/>
          </rPr>
          <t>This is the level for the final period.</t>
        </r>
      </text>
    </comment>
    <comment ref="C8" authorId="0">
      <text>
        <r>
          <rPr>
            <b/>
            <sz val="9"/>
            <color indexed="81"/>
            <rFont val="Tahoma"/>
            <charset val="1"/>
          </rPr>
          <t>Steve:</t>
        </r>
        <r>
          <rPr>
            <sz val="9"/>
            <color indexed="81"/>
            <rFont val="Tahoma"/>
            <family val="2"/>
          </rPr>
          <t xml:space="preserve">
</t>
        </r>
        <r>
          <rPr>
            <sz val="12"/>
            <color indexed="81"/>
            <rFont val="Tahoma"/>
            <family val="2"/>
          </rPr>
          <t>This is the slope for the final period.</t>
        </r>
      </text>
    </comment>
    <comment ref="N230" authorId="0">
      <text>
        <r>
          <rPr>
            <b/>
            <sz val="9"/>
            <color indexed="81"/>
            <rFont val="Tahoma"/>
            <family val="2"/>
          </rPr>
          <t>Steve:</t>
        </r>
        <r>
          <rPr>
            <sz val="9"/>
            <color indexed="81"/>
            <rFont val="Tahoma"/>
            <family val="2"/>
          </rPr>
          <t xml:space="preserve">
</t>
        </r>
        <r>
          <rPr>
            <sz val="12"/>
            <color indexed="81"/>
            <rFont val="Tahoma"/>
            <family val="2"/>
          </rPr>
          <t xml:space="preserve">This is the first period outside of the sample period.  The forecasts are generated using Ft+m = Lt + bt*m with m given by the forecast horizon in column O. Click on this forecast, and those below, to see the calculation involved.
</t>
        </r>
      </text>
    </comment>
  </commentList>
</comments>
</file>

<file path=xl/comments2.xml><?xml version="1.0" encoding="utf-8"?>
<comments xmlns="http://schemas.openxmlformats.org/spreadsheetml/2006/main">
  <authors>
    <author>Cook S.</author>
  </authors>
  <commentList>
    <comment ref="B1" authorId="0">
      <text>
        <r>
          <rPr>
            <sz val="12"/>
            <color indexed="81"/>
            <rFont val="Tahoma"/>
            <family val="2"/>
          </rPr>
          <t>This is the optimised value of alpha.</t>
        </r>
        <r>
          <rPr>
            <sz val="9"/>
            <color indexed="81"/>
            <rFont val="Tahoma"/>
            <charset val="1"/>
          </rPr>
          <t xml:space="preserve">
</t>
        </r>
      </text>
    </comment>
    <comment ref="J1" authorId="0">
      <text>
        <r>
          <rPr>
            <sz val="12"/>
            <color indexed="81"/>
            <rFont val="Tahoma"/>
            <family val="2"/>
          </rPr>
          <t>The house price inflation series imported from</t>
        </r>
        <r>
          <rPr>
            <b/>
            <sz val="12"/>
            <color indexed="81"/>
            <rFont val="Tahoma"/>
            <family val="2"/>
          </rPr>
          <t xml:space="preserve"> </t>
        </r>
        <r>
          <rPr>
            <sz val="12"/>
            <color indexed="81"/>
            <rFont val="Tahoma"/>
            <family val="2"/>
          </rPr>
          <t>EViews.</t>
        </r>
      </text>
    </comment>
    <comment ref="K1" authorId="0">
      <text>
        <r>
          <rPr>
            <sz val="12"/>
            <color indexed="81"/>
            <rFont val="Tahoma"/>
            <family val="2"/>
          </rPr>
          <t xml:space="preserve">
The forecasts of dh obtained from exponential smoothing using EViews.   
</t>
        </r>
      </text>
    </comment>
    <comment ref="M1" authorId="0">
      <text>
        <r>
          <rPr>
            <sz val="12"/>
            <color indexed="81"/>
            <rFont val="Tahoma"/>
            <family val="2"/>
          </rPr>
          <t>One-step ahead forecasts of dh obtained using the exponential smoothing forecasting equation Ft+1 = alpha*Yt + (1-alpha)*Ft.
These replicate the results obtained from Eviews in column K.</t>
        </r>
      </text>
    </comment>
    <comment ref="M3" authorId="0">
      <text>
        <r>
          <rPr>
            <b/>
            <sz val="9"/>
            <color indexed="81"/>
            <rFont val="Tahoma"/>
            <family val="2"/>
          </rPr>
          <t xml:space="preserve">
</t>
        </r>
        <r>
          <rPr>
            <sz val="12"/>
            <color indexed="81"/>
            <rFont val="Tahoma"/>
            <family val="2"/>
          </rPr>
          <t xml:space="preserve">
This is the initial value for the forecast and is obtained as a measure of the average of the actual values of dh for the first half of the sample.</t>
        </r>
      </text>
    </comment>
  </commentList>
</comments>
</file>

<file path=xl/sharedStrings.xml><?xml version="1.0" encoding="utf-8"?>
<sst xmlns="http://schemas.openxmlformats.org/spreadsheetml/2006/main" count="546" uniqueCount="286">
  <si>
    <t>Parameters:</t>
  </si>
  <si>
    <t>Alpha</t>
  </si>
  <si>
    <t>0.8199799999999998</t>
  </si>
  <si>
    <t>Beta</t>
  </si>
  <si>
    <t>0.6600400000000002</t>
  </si>
  <si>
    <t>Sum of Squared Residuals</t>
  </si>
  <si>
    <t>0.01700426330545118</t>
  </si>
  <si>
    <t>Root Mean Squared Error</t>
  </si>
  <si>
    <t>0.008635977201040491</t>
  </si>
  <si>
    <t>End of Period Levels:</t>
  </si>
  <si>
    <t>Mean</t>
  </si>
  <si>
    <t>12.97840959517334</t>
  </si>
  <si>
    <t>Trend</t>
  </si>
  <si>
    <t>0.01422472978245156</t>
  </si>
  <si>
    <t>H</t>
  </si>
  <si>
    <t>HSM</t>
  </si>
  <si>
    <t>1995M01</t>
  </si>
  <si>
    <t>1995M02</t>
  </si>
  <si>
    <t>1995M03</t>
  </si>
  <si>
    <t>1995M04</t>
  </si>
  <si>
    <t>1995M05</t>
  </si>
  <si>
    <t>1995M06</t>
  </si>
  <si>
    <t>1995M07</t>
  </si>
  <si>
    <t>1995M08</t>
  </si>
  <si>
    <t>1995M09</t>
  </si>
  <si>
    <t>1995M10</t>
  </si>
  <si>
    <t>1995M11</t>
  </si>
  <si>
    <t>1995M12</t>
  </si>
  <si>
    <t>1996M01</t>
  </si>
  <si>
    <t>1996M02</t>
  </si>
  <si>
    <t>1996M03</t>
  </si>
  <si>
    <t>1996M04</t>
  </si>
  <si>
    <t>1996M05</t>
  </si>
  <si>
    <t>1996M06</t>
  </si>
  <si>
    <t>1996M07</t>
  </si>
  <si>
    <t>1996M08</t>
  </si>
  <si>
    <t>1996M09</t>
  </si>
  <si>
    <t>1996M10</t>
  </si>
  <si>
    <t>1996M11</t>
  </si>
  <si>
    <t>1996M12</t>
  </si>
  <si>
    <t>1997M01</t>
  </si>
  <si>
    <t>1997M02</t>
  </si>
  <si>
    <t>1997M03</t>
  </si>
  <si>
    <t>1997M04</t>
  </si>
  <si>
    <t>1997M05</t>
  </si>
  <si>
    <t>1997M06</t>
  </si>
  <si>
    <t>1997M07</t>
  </si>
  <si>
    <t>1997M08</t>
  </si>
  <si>
    <t>1997M09</t>
  </si>
  <si>
    <t>1997M10</t>
  </si>
  <si>
    <t>1997M11</t>
  </si>
  <si>
    <t>1997M12</t>
  </si>
  <si>
    <t>1998M01</t>
  </si>
  <si>
    <t>1998M02</t>
  </si>
  <si>
    <t>1998M03</t>
  </si>
  <si>
    <t>1998M04</t>
  </si>
  <si>
    <t>1998M05</t>
  </si>
  <si>
    <t>1998M06</t>
  </si>
  <si>
    <t>1998M07</t>
  </si>
  <si>
    <t>1998M08</t>
  </si>
  <si>
    <t>1998M09</t>
  </si>
  <si>
    <t>1998M10</t>
  </si>
  <si>
    <t>1998M11</t>
  </si>
  <si>
    <t>1998M12</t>
  </si>
  <si>
    <t>1999M01</t>
  </si>
  <si>
    <t>1999M02</t>
  </si>
  <si>
    <t>1999M03</t>
  </si>
  <si>
    <t>1999M04</t>
  </si>
  <si>
    <t>1999M05</t>
  </si>
  <si>
    <t>1999M06</t>
  </si>
  <si>
    <t>1999M07</t>
  </si>
  <si>
    <t>1999M08</t>
  </si>
  <si>
    <t>1999M09</t>
  </si>
  <si>
    <t>1999M10</t>
  </si>
  <si>
    <t>1999M11</t>
  </si>
  <si>
    <t>1999M12</t>
  </si>
  <si>
    <t>2000M01</t>
  </si>
  <si>
    <t>2000M02</t>
  </si>
  <si>
    <t>2000M03</t>
  </si>
  <si>
    <t>2000M04</t>
  </si>
  <si>
    <t>2000M05</t>
  </si>
  <si>
    <t>2000M06</t>
  </si>
  <si>
    <t>2000M07</t>
  </si>
  <si>
    <t>2000M08</t>
  </si>
  <si>
    <t>2000M09</t>
  </si>
  <si>
    <t>2000M10</t>
  </si>
  <si>
    <t>2000M11</t>
  </si>
  <si>
    <t>2000M12</t>
  </si>
  <si>
    <t>2001M01</t>
  </si>
  <si>
    <t>2001M02</t>
  </si>
  <si>
    <t>2001M03</t>
  </si>
  <si>
    <t>2001M04</t>
  </si>
  <si>
    <t>2001M05</t>
  </si>
  <si>
    <t>2001M06</t>
  </si>
  <si>
    <t>2001M07</t>
  </si>
  <si>
    <t>2001M08</t>
  </si>
  <si>
    <t>2001M09</t>
  </si>
  <si>
    <t>2001M10</t>
  </si>
  <si>
    <t>2001M11</t>
  </si>
  <si>
    <t>2001M12</t>
  </si>
  <si>
    <t>2002M01</t>
  </si>
  <si>
    <t>2002M02</t>
  </si>
  <si>
    <t>2002M03</t>
  </si>
  <si>
    <t>2002M04</t>
  </si>
  <si>
    <t>2002M05</t>
  </si>
  <si>
    <t>2002M06</t>
  </si>
  <si>
    <t>2002M07</t>
  </si>
  <si>
    <t>2002M08</t>
  </si>
  <si>
    <t>2002M09</t>
  </si>
  <si>
    <t>2002M10</t>
  </si>
  <si>
    <t>2002M11</t>
  </si>
  <si>
    <t>2002M12</t>
  </si>
  <si>
    <t>2003M01</t>
  </si>
  <si>
    <t>2003M02</t>
  </si>
  <si>
    <t>2003M03</t>
  </si>
  <si>
    <t>2003M04</t>
  </si>
  <si>
    <t>2003M05</t>
  </si>
  <si>
    <t>2003M06</t>
  </si>
  <si>
    <t>2003M07</t>
  </si>
  <si>
    <t>2003M08</t>
  </si>
  <si>
    <t>2003M09</t>
  </si>
  <si>
    <t>2003M10</t>
  </si>
  <si>
    <t>2003M11</t>
  </si>
  <si>
    <t>2003M12</t>
  </si>
  <si>
    <t>2004M01</t>
  </si>
  <si>
    <t>2004M02</t>
  </si>
  <si>
    <t>2004M03</t>
  </si>
  <si>
    <t>2004M04</t>
  </si>
  <si>
    <t>2004M05</t>
  </si>
  <si>
    <t>2004M06</t>
  </si>
  <si>
    <t>2004M07</t>
  </si>
  <si>
    <t>2004M08</t>
  </si>
  <si>
    <t>2004M09</t>
  </si>
  <si>
    <t>2004M10</t>
  </si>
  <si>
    <t>2004M11</t>
  </si>
  <si>
    <t>2004M12</t>
  </si>
  <si>
    <t>2005M01</t>
  </si>
  <si>
    <t>2005M02</t>
  </si>
  <si>
    <t>2005M03</t>
  </si>
  <si>
    <t>2005M04</t>
  </si>
  <si>
    <t>2005M05</t>
  </si>
  <si>
    <t>2005M06</t>
  </si>
  <si>
    <t>2005M07</t>
  </si>
  <si>
    <t>2005M08</t>
  </si>
  <si>
    <t>2005M09</t>
  </si>
  <si>
    <t>2005M10</t>
  </si>
  <si>
    <t>2005M11</t>
  </si>
  <si>
    <t>2005M12</t>
  </si>
  <si>
    <t>2006M01</t>
  </si>
  <si>
    <t>2006M02</t>
  </si>
  <si>
    <t>2006M03</t>
  </si>
  <si>
    <t>2006M04</t>
  </si>
  <si>
    <t>2006M05</t>
  </si>
  <si>
    <t>2006M06</t>
  </si>
  <si>
    <t>2006M07</t>
  </si>
  <si>
    <t>2006M08</t>
  </si>
  <si>
    <t>2006M09</t>
  </si>
  <si>
    <t>2006M10</t>
  </si>
  <si>
    <t>2006M11</t>
  </si>
  <si>
    <t>2006M12</t>
  </si>
  <si>
    <t>2007M01</t>
  </si>
  <si>
    <t>2007M02</t>
  </si>
  <si>
    <t>2007M03</t>
  </si>
  <si>
    <t>2007M04</t>
  </si>
  <si>
    <t>2007M05</t>
  </si>
  <si>
    <t>2007M06</t>
  </si>
  <si>
    <t>2007M07</t>
  </si>
  <si>
    <t>2007M08</t>
  </si>
  <si>
    <t>2007M09</t>
  </si>
  <si>
    <t>2007M10</t>
  </si>
  <si>
    <t>2007M11</t>
  </si>
  <si>
    <t>2007M12</t>
  </si>
  <si>
    <t>2008M01</t>
  </si>
  <si>
    <t>2008M02</t>
  </si>
  <si>
    <t>2008M03</t>
  </si>
  <si>
    <t>2008M04</t>
  </si>
  <si>
    <t>2008M05</t>
  </si>
  <si>
    <t>2008M06</t>
  </si>
  <si>
    <t>2008M07</t>
  </si>
  <si>
    <t>2008M08</t>
  </si>
  <si>
    <t>2008M09</t>
  </si>
  <si>
    <t>2008M10</t>
  </si>
  <si>
    <t>2008M11</t>
  </si>
  <si>
    <t>2008M12</t>
  </si>
  <si>
    <t>2009M01</t>
  </si>
  <si>
    <t>2009M02</t>
  </si>
  <si>
    <t>2009M03</t>
  </si>
  <si>
    <t>2009M04</t>
  </si>
  <si>
    <t>2009M05</t>
  </si>
  <si>
    <t>2009M06</t>
  </si>
  <si>
    <t>2009M07</t>
  </si>
  <si>
    <t>2009M08</t>
  </si>
  <si>
    <t>2009M09</t>
  </si>
  <si>
    <t>2009M10</t>
  </si>
  <si>
    <t>2009M11</t>
  </si>
  <si>
    <t>2009M12</t>
  </si>
  <si>
    <t>2010M01</t>
  </si>
  <si>
    <t>2010M02</t>
  </si>
  <si>
    <t>2010M03</t>
  </si>
  <si>
    <t>2010M04</t>
  </si>
  <si>
    <t>2010M05</t>
  </si>
  <si>
    <t>2010M06</t>
  </si>
  <si>
    <t>2010M07</t>
  </si>
  <si>
    <t>2010M08</t>
  </si>
  <si>
    <t>2010M09</t>
  </si>
  <si>
    <t>2010M10</t>
  </si>
  <si>
    <t>2010M11</t>
  </si>
  <si>
    <t>2010M12</t>
  </si>
  <si>
    <t>2011M01</t>
  </si>
  <si>
    <t>2011M02</t>
  </si>
  <si>
    <t>2011M03</t>
  </si>
  <si>
    <t>2011M04</t>
  </si>
  <si>
    <t>2011M05</t>
  </si>
  <si>
    <t>2011M06</t>
  </si>
  <si>
    <t>2011M07</t>
  </si>
  <si>
    <t>2011M08</t>
  </si>
  <si>
    <t>2011M09</t>
  </si>
  <si>
    <t>2011M10</t>
  </si>
  <si>
    <t>2011M11</t>
  </si>
  <si>
    <t>2011M12</t>
  </si>
  <si>
    <t>2012M01</t>
  </si>
  <si>
    <t>2012M02</t>
  </si>
  <si>
    <t>2012M03</t>
  </si>
  <si>
    <t>2012M04</t>
  </si>
  <si>
    <t>2012M05</t>
  </si>
  <si>
    <t>2012M06</t>
  </si>
  <si>
    <t>2012M07</t>
  </si>
  <si>
    <t>2012M08</t>
  </si>
  <si>
    <t>2012M09</t>
  </si>
  <si>
    <t>2012M10</t>
  </si>
  <si>
    <t>2012M11</t>
  </si>
  <si>
    <t>2012M12</t>
  </si>
  <si>
    <t>2013M01</t>
  </si>
  <si>
    <t>2013M02</t>
  </si>
  <si>
    <t>2013M03</t>
  </si>
  <si>
    <t>2013M04</t>
  </si>
  <si>
    <t>2013M05</t>
  </si>
  <si>
    <t>2013M06</t>
  </si>
  <si>
    <t>2013M07</t>
  </si>
  <si>
    <t>2013M08</t>
  </si>
  <si>
    <t>2013M09</t>
  </si>
  <si>
    <t>2013M10</t>
  </si>
  <si>
    <t>2013M11</t>
  </si>
  <si>
    <t>2013M12</t>
  </si>
  <si>
    <t>2014M01</t>
  </si>
  <si>
    <t>2014M02</t>
  </si>
  <si>
    <t>2014M03</t>
  </si>
  <si>
    <t>2014M04</t>
  </si>
  <si>
    <t>2014M05</t>
  </si>
  <si>
    <t>2014M06</t>
  </si>
  <si>
    <t>2014M07</t>
  </si>
  <si>
    <t>2014M08</t>
  </si>
  <si>
    <t>2014M09</t>
  </si>
  <si>
    <t>2014M10</t>
  </si>
  <si>
    <t>2014M11</t>
  </si>
  <si>
    <t>2014M12</t>
  </si>
  <si>
    <t>2015M01</t>
  </si>
  <si>
    <t>2015M02</t>
  </si>
  <si>
    <t>2015M03</t>
  </si>
  <si>
    <t>2015M04</t>
  </si>
  <si>
    <t>2015M05</t>
  </si>
  <si>
    <t>2015M06</t>
  </si>
  <si>
    <t>2015M07</t>
  </si>
  <si>
    <t>2015M08</t>
  </si>
  <si>
    <t>2015M09</t>
  </si>
  <si>
    <t>2015M10</t>
  </si>
  <si>
    <t>2015M11</t>
  </si>
  <si>
    <t>2015M12</t>
  </si>
  <si>
    <t>forecast</t>
  </si>
  <si>
    <t>0.4559912</t>
  </si>
  <si>
    <t>0.01988654542555787</t>
  </si>
  <si>
    <t>0.008901082217554045</t>
  </si>
  <si>
    <t>0.005462447363092248</t>
  </si>
  <si>
    <t>Note that the period 1995M01-2013M12 is used as a sample, with 2014M01-2015M12 used as a forecast period.</t>
  </si>
  <si>
    <t>DATE</t>
  </si>
  <si>
    <t>FORECAST PERIOD</t>
  </si>
  <si>
    <t>LEVEL</t>
  </si>
  <si>
    <t>SLOPE</t>
  </si>
  <si>
    <t>FORECAST</t>
  </si>
  <si>
    <t>Forecast Horizon</t>
  </si>
  <si>
    <t>Note:  The cells with a red marker in their top right hand corner contain explanatory comments.</t>
  </si>
  <si>
    <t>Using our understanding of Holt's linear method, the forecasts obtained using  Eviews (HSM) are replicated here via calculation of the level and slope for the series H to produce the forecasts presented in column N.</t>
  </si>
  <si>
    <t>dh</t>
  </si>
  <si>
    <t>dhsm</t>
  </si>
  <si>
    <t>Using single exponential smoothing, forecasts for 1995M02-2015M12 are produced using EViews in column K and replicated in column M using the forecasting equation for single exponential smoothing.</t>
  </si>
  <si>
    <t>As a result, for 1995M02 to 2014M01, HSM contains one-step ahead forecasts.  From 2014M02 to 2015M12, HSM contains multi-step ahead forecasts, from two steps in 2014M02 to twenty four steps in 2015M12.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</si>
</sst>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
    <numFmt numFmtId="165" formatCode="0.000"/>
    <numFmt numFmtId="166" formatCode="0.0000"/>
  </numFmts>
  <fonts count="13" x14ac:knownFonts="1">
    <font>
      <sz val="11"/>
      <color theme="1"/>
      <name val="Calibri"/>
      <family val="2"/>
      <scheme val="minor"/>
    </font>
    <font>
      <sz val="9"/>
      <color indexed="81"/>
      <name val="Tahoma"/>
      <charset val="1"/>
    </font>
    <font>
      <b/>
      <sz val="9"/>
      <color indexed="81"/>
      <name val="Tahoma"/>
      <charset val="1"/>
    </font>
    <font>
      <b/>
      <sz val="9"/>
      <color indexed="81"/>
      <name val="Tahoma"/>
      <family val="2"/>
    </font>
    <font>
      <sz val="9"/>
      <color indexed="81"/>
      <name val="Tahoma"/>
      <family val="2"/>
    </font>
    <font>
      <b/>
      <sz val="16"/>
      <color theme="0"/>
      <name val="Calibri"/>
      <family val="2"/>
      <scheme val="minor"/>
    </font>
    <font>
      <b/>
      <sz val="16"/>
      <color theme="1"/>
      <name val="Calibri"/>
      <family val="2"/>
      <scheme val="minor"/>
    </font>
    <font>
      <sz val="12"/>
      <color indexed="81"/>
      <name val="Tahoma"/>
      <family val="2"/>
    </font>
    <font>
      <sz val="12"/>
      <color theme="1"/>
      <name val="Calibri"/>
      <family val="2"/>
      <scheme val="minor"/>
    </font>
    <font>
      <b/>
      <sz val="12"/>
      <color theme="0"/>
      <name val="Calibri"/>
      <family val="2"/>
      <scheme val="minor"/>
    </font>
    <font>
      <b/>
      <sz val="12"/>
      <color rgb="FFFFFF00"/>
      <name val="Calibri"/>
      <family val="2"/>
      <scheme val="minor"/>
    </font>
    <font>
      <sz val="11"/>
      <name val="Calibri"/>
      <family val="2"/>
      <scheme val="minor"/>
    </font>
    <font>
      <b/>
      <sz val="12"/>
      <color indexed="81"/>
      <name val="Tahoma"/>
      <family val="2"/>
    </font>
  </fonts>
  <fills count="14">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rgb="FF92D050"/>
        <bgColor indexed="64"/>
      </patternFill>
    </fill>
    <fill>
      <patternFill patternType="solid">
        <fgColor theme="1" tint="4.9989318521683403E-2"/>
        <bgColor indexed="64"/>
      </patternFill>
    </fill>
    <fill>
      <patternFill patternType="solid">
        <fgColor rgb="FFFF99FF"/>
        <bgColor indexed="64"/>
      </patternFill>
    </fill>
    <fill>
      <patternFill patternType="solid">
        <fgColor theme="9" tint="0.39997558519241921"/>
        <bgColor indexed="64"/>
      </patternFill>
    </fill>
    <fill>
      <patternFill patternType="solid">
        <fgColor theme="3" tint="-0.249977111117893"/>
        <bgColor indexed="64"/>
      </patternFill>
    </fill>
  </fills>
  <borders count="2">
    <border>
      <left/>
      <right/>
      <top/>
      <bottom/>
      <diagonal/>
    </border>
    <border>
      <left/>
      <right/>
      <top/>
      <bottom style="medium">
        <color indexed="64"/>
      </bottom>
      <diagonal/>
    </border>
  </borders>
  <cellStyleXfs count="1">
    <xf numFmtId="0" fontId="0" fillId="0" borderId="0"/>
  </cellStyleXfs>
  <cellXfs count="37">
    <xf numFmtId="0" fontId="0" fillId="0" borderId="0" xfId="0"/>
    <xf numFmtId="49" fontId="0" fillId="0" borderId="0" xfId="0" applyNumberFormat="1"/>
    <xf numFmtId="0" fontId="0" fillId="0" borderId="0" xfId="0" applyAlignment="1">
      <alignment horizontal="center" vertical="center"/>
    </xf>
    <xf numFmtId="164" fontId="0" fillId="0" borderId="0" xfId="0" applyNumberFormat="1"/>
    <xf numFmtId="165" fontId="0" fillId="0" borderId="0" xfId="0" applyNumberFormat="1" applyAlignment="1">
      <alignment horizontal="center" vertical="center"/>
    </xf>
    <xf numFmtId="165" fontId="0" fillId="2" borderId="0" xfId="0" applyNumberFormat="1" applyFill="1" applyAlignment="1">
      <alignment horizontal="center" vertical="center"/>
    </xf>
    <xf numFmtId="0" fontId="0" fillId="5" borderId="0" xfId="0" applyFill="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49" fontId="0" fillId="7" borderId="0" xfId="0" applyNumberFormat="1" applyFill="1"/>
    <xf numFmtId="49" fontId="0" fillId="8" borderId="0" xfId="0" applyNumberFormat="1" applyFill="1"/>
    <xf numFmtId="0" fontId="0" fillId="9" borderId="1" xfId="0" applyFill="1" applyBorder="1" applyAlignment="1">
      <alignment horizontal="center" vertical="center"/>
    </xf>
    <xf numFmtId="165" fontId="0" fillId="9" borderId="0" xfId="0" applyNumberFormat="1" applyFill="1" applyAlignment="1">
      <alignment horizontal="center" vertical="center"/>
    </xf>
    <xf numFmtId="165" fontId="0" fillId="0" borderId="0" xfId="0" applyNumberFormat="1" applyFill="1" applyAlignment="1">
      <alignment horizontal="center" vertical="center"/>
    </xf>
    <xf numFmtId="0" fontId="0" fillId="11" borderId="1" xfId="0" applyFill="1" applyBorder="1" applyAlignment="1">
      <alignment horizontal="center" vertical="center"/>
    </xf>
    <xf numFmtId="165" fontId="0" fillId="11" borderId="0" xfId="0" applyNumberFormat="1" applyFill="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center" vertical="center"/>
    </xf>
    <xf numFmtId="165" fontId="0" fillId="3" borderId="0" xfId="0" applyNumberFormat="1" applyFill="1" applyAlignment="1">
      <alignment horizontal="center" vertical="center"/>
    </xf>
    <xf numFmtId="0" fontId="0" fillId="4" borderId="1" xfId="0" applyFill="1" applyBorder="1" applyAlignment="1">
      <alignment horizontal="center" vertical="center"/>
    </xf>
    <xf numFmtId="165" fontId="0" fillId="4" borderId="0" xfId="0" applyNumberFormat="1" applyFill="1" applyAlignment="1">
      <alignment horizontal="center" vertical="center"/>
    </xf>
    <xf numFmtId="0" fontId="0" fillId="12" borderId="0" xfId="0" applyFill="1" applyAlignment="1">
      <alignment horizontal="center" vertical="center"/>
    </xf>
    <xf numFmtId="49" fontId="11" fillId="7" borderId="0" xfId="0" applyNumberFormat="1" applyFont="1" applyFill="1"/>
    <xf numFmtId="0" fontId="0" fillId="3" borderId="0" xfId="0" applyFill="1" applyAlignment="1">
      <alignment horizontal="center" vertical="center"/>
    </xf>
    <xf numFmtId="0" fontId="0" fillId="11" borderId="0" xfId="0" applyFill="1" applyAlignment="1">
      <alignment horizontal="center" vertical="center"/>
    </xf>
    <xf numFmtId="166" fontId="0" fillId="3" borderId="0" xfId="0" applyNumberFormat="1" applyFill="1" applyAlignment="1">
      <alignment horizontal="right" vertical="center"/>
    </xf>
    <xf numFmtId="166" fontId="0" fillId="11" borderId="0" xfId="0" applyNumberFormat="1" applyFill="1" applyAlignment="1">
      <alignment horizontal="right" vertical="center"/>
    </xf>
    <xf numFmtId="166" fontId="0" fillId="0" borderId="0" xfId="0" applyNumberFormat="1" applyAlignment="1">
      <alignment horizontal="right" vertical="center"/>
    </xf>
    <xf numFmtId="166" fontId="0" fillId="12" borderId="0" xfId="0" applyNumberFormat="1" applyFill="1" applyAlignment="1">
      <alignment horizontal="right" vertical="center"/>
    </xf>
    <xf numFmtId="0" fontId="9" fillId="6" borderId="0" xfId="0" applyFont="1" applyFill="1" applyAlignment="1">
      <alignment horizontal="center" vertical="center" wrapText="1"/>
    </xf>
    <xf numFmtId="49" fontId="8" fillId="3" borderId="0" xfId="0" applyNumberFormat="1" applyFont="1" applyFill="1" applyAlignment="1">
      <alignment horizontal="center" vertical="center" wrapText="1"/>
    </xf>
    <xf numFmtId="0" fontId="5" fillId="10" borderId="0" xfId="0" applyFont="1" applyFill="1" applyAlignment="1">
      <alignment horizontal="center" vertical="center" textRotation="255" wrapText="1"/>
    </xf>
    <xf numFmtId="0" fontId="6" fillId="0" borderId="0" xfId="0" applyFont="1" applyAlignment="1">
      <alignment horizontal="center" vertical="center" textRotation="255" wrapText="1"/>
    </xf>
    <xf numFmtId="0" fontId="0" fillId="12" borderId="0" xfId="0" applyFill="1" applyBorder="1" applyAlignment="1">
      <alignment horizontal="center" vertical="center" wrapText="1"/>
    </xf>
    <xf numFmtId="0" fontId="0" fillId="12" borderId="1" xfId="0" applyFill="1" applyBorder="1" applyAlignment="1">
      <alignment horizontal="center" vertical="center" wrapText="1"/>
    </xf>
    <xf numFmtId="49" fontId="10" fillId="13" borderId="0" xfId="0" applyNumberFormat="1" applyFont="1" applyFill="1" applyAlignment="1">
      <alignment horizontal="center" vertical="center" wrapText="1"/>
    </xf>
    <xf numFmtId="0" fontId="0" fillId="2" borderId="0" xfId="0" applyFill="1" applyAlignment="1">
      <alignment horizontal="center" vertical="center"/>
    </xf>
  </cellXfs>
  <cellStyles count="1">
    <cellStyle name="Normal" xfId="0" builtinId="0"/>
  </cellStyles>
  <dxfs count="0"/>
  <tableStyles count="0" defaultTableStyle="TableStyleMedium2" defaultPivotStyle="PivotStyleLight16"/>
  <colors>
    <mruColors>
      <color rgb="FFFF99FF"/>
      <color rgb="FFFF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53"/>
  <sheetViews>
    <sheetView tabSelected="1" topLeftCell="D1" zoomScale="145" zoomScaleNormal="145" workbookViewId="0">
      <selection activeCell="B2" sqref="B2"/>
    </sheetView>
  </sheetViews>
  <sheetFormatPr defaultRowHeight="14.4" x14ac:dyDescent="0.3"/>
  <cols>
    <col min="1" max="1" width="11.33203125" customWidth="1"/>
    <col min="3" max="3" width="6.44140625" customWidth="1"/>
    <col min="4" max="4" width="3.88671875" customWidth="1"/>
    <col min="6" max="6" width="14.6640625" customWidth="1"/>
    <col min="7" max="7" width="4.33203125" customWidth="1"/>
    <col min="8" max="8" width="8.88671875" style="2"/>
    <col min="9" max="9" width="9.5546875" style="2" bestFit="1" customWidth="1"/>
    <col min="10" max="10" width="9.77734375" style="2" customWidth="1"/>
    <col min="11" max="11" width="7" style="2" customWidth="1"/>
    <col min="12" max="14" width="10.109375" style="2" customWidth="1"/>
    <col min="15" max="15" width="8.88671875" style="2"/>
    <col min="17" max="17" width="11.33203125" customWidth="1"/>
  </cols>
  <sheetData>
    <row r="1" spans="1:14" ht="15" thickBot="1" x14ac:dyDescent="0.35">
      <c r="A1" s="1" t="s">
        <v>0</v>
      </c>
      <c r="B1" s="9" t="s">
        <v>1</v>
      </c>
      <c r="C1" s="9"/>
      <c r="D1" s="9"/>
      <c r="E1" s="9" t="s">
        <v>2</v>
      </c>
      <c r="F1" s="9"/>
      <c r="G1" s="1"/>
      <c r="H1" s="7" t="s">
        <v>274</v>
      </c>
      <c r="I1" s="11" t="s">
        <v>14</v>
      </c>
      <c r="J1" s="14" t="s">
        <v>15</v>
      </c>
      <c r="L1" s="17" t="s">
        <v>276</v>
      </c>
      <c r="M1" s="8" t="s">
        <v>277</v>
      </c>
      <c r="N1" s="19" t="s">
        <v>278</v>
      </c>
    </row>
    <row r="2" spans="1:14" x14ac:dyDescent="0.3">
      <c r="A2" s="1"/>
      <c r="B2" s="9" t="s">
        <v>3</v>
      </c>
      <c r="C2" s="9"/>
      <c r="D2" s="9"/>
      <c r="E2" s="9" t="s">
        <v>4</v>
      </c>
      <c r="F2" s="9"/>
      <c r="G2" s="1"/>
      <c r="H2" s="6" t="s">
        <v>16</v>
      </c>
      <c r="I2" s="12">
        <v>11.2339784637905</v>
      </c>
      <c r="J2" s="15">
        <v>11.2339784637905</v>
      </c>
      <c r="K2" s="4"/>
      <c r="L2" s="5">
        <f>I2</f>
        <v>11.2339784637905</v>
      </c>
      <c r="M2" s="18">
        <f>(I116-I2)/114</f>
        <v>1.0722512284579825E-2</v>
      </c>
      <c r="N2" s="20">
        <f>L2</f>
        <v>11.2339784637905</v>
      </c>
    </row>
    <row r="3" spans="1:14" x14ac:dyDescent="0.3">
      <c r="A3" s="1"/>
      <c r="B3" s="1"/>
      <c r="C3" s="1"/>
      <c r="D3" s="1"/>
      <c r="E3" s="1"/>
      <c r="F3" s="1"/>
      <c r="G3" s="1"/>
      <c r="H3" s="6" t="s">
        <v>17</v>
      </c>
      <c r="I3" s="12">
        <v>11.2483216946805</v>
      </c>
      <c r="J3" s="15">
        <v>11.2447009760751</v>
      </c>
      <c r="K3" s="4"/>
      <c r="L3" s="5">
        <f>$E$1*I3+(1-$E$1)*(L2+M2)</f>
        <v>11.247669892917152</v>
      </c>
      <c r="M3" s="18">
        <f>$E$2*(L3-L2)+(1-$E$2)*M2</f>
        <v>1.2682116157021216E-2</v>
      </c>
      <c r="N3" s="20">
        <f>L2+M2</f>
        <v>11.24470097607508</v>
      </c>
    </row>
    <row r="4" spans="1:14" x14ac:dyDescent="0.3">
      <c r="A4" s="1" t="s">
        <v>5</v>
      </c>
      <c r="B4" s="1"/>
      <c r="C4" s="1"/>
      <c r="D4" s="1"/>
      <c r="E4" s="1" t="s">
        <v>6</v>
      </c>
      <c r="F4" s="1"/>
      <c r="G4" s="1"/>
      <c r="H4" s="6" t="s">
        <v>18</v>
      </c>
      <c r="I4" s="12">
        <v>11.280021939683801</v>
      </c>
      <c r="J4" s="15">
        <v>11.260352009074101</v>
      </c>
      <c r="K4" s="4"/>
      <c r="L4" s="5">
        <f t="shared" ref="L4:L67" si="0">$E$1*I4+(1-$E$1)*(L3+M3)</f>
        <v>11.276480958775455</v>
      </c>
      <c r="M4" s="18">
        <f t="shared" ref="M4:M67" si="1">$E$2*(L4-L3)+(1-$E$2)*M3</f>
        <v>2.3327868117855213E-2</v>
      </c>
      <c r="N4" s="20">
        <f t="shared" ref="N4:N67" si="2">L3+M3</f>
        <v>11.260352009074174</v>
      </c>
    </row>
    <row r="5" spans="1:14" x14ac:dyDescent="0.3">
      <c r="A5" s="1" t="s">
        <v>7</v>
      </c>
      <c r="B5" s="1"/>
      <c r="C5" s="1"/>
      <c r="D5" s="1"/>
      <c r="E5" s="1" t="s">
        <v>8</v>
      </c>
      <c r="F5" s="1"/>
      <c r="G5" s="1"/>
      <c r="H5" s="6" t="s">
        <v>19</v>
      </c>
      <c r="I5" s="12">
        <v>11.226495941085201</v>
      </c>
      <c r="J5" s="15">
        <v>11.299808826893299</v>
      </c>
      <c r="K5" s="4"/>
      <c r="L5" s="5">
        <f t="shared" si="0"/>
        <v>11.239693726788376</v>
      </c>
      <c r="M5" s="18">
        <f t="shared" si="1"/>
        <v>-1.6350502555405419E-2</v>
      </c>
      <c r="N5" s="20">
        <f t="shared" si="2"/>
        <v>11.29980882689331</v>
      </c>
    </row>
    <row r="6" spans="1:14" x14ac:dyDescent="0.3">
      <c r="A6" s="1"/>
      <c r="B6" s="1"/>
      <c r="C6" s="1"/>
      <c r="D6" s="1"/>
      <c r="E6" s="1"/>
      <c r="F6" s="1"/>
      <c r="G6" s="1"/>
      <c r="H6" s="6" t="s">
        <v>20</v>
      </c>
      <c r="I6" s="12">
        <v>11.242585478824999</v>
      </c>
      <c r="J6" s="15">
        <v>11.223343224232901</v>
      </c>
      <c r="K6" s="4"/>
      <c r="L6" s="5">
        <f t="shared" si="0"/>
        <v>11.239121488153343</v>
      </c>
      <c r="M6" s="18">
        <f t="shared" si="1"/>
        <v>-5.9362172374031576E-3</v>
      </c>
      <c r="N6" s="20">
        <f t="shared" si="2"/>
        <v>11.22334322423297</v>
      </c>
    </row>
    <row r="7" spans="1:14" x14ac:dyDescent="0.3">
      <c r="A7" s="1" t="s">
        <v>9</v>
      </c>
      <c r="B7" s="1"/>
      <c r="C7" s="10" t="s">
        <v>10</v>
      </c>
      <c r="D7" s="10"/>
      <c r="E7" s="10" t="s">
        <v>11</v>
      </c>
      <c r="F7" s="10"/>
      <c r="G7" s="1"/>
      <c r="H7" s="6" t="s">
        <v>21</v>
      </c>
      <c r="I7" s="12">
        <v>11.2534290841902</v>
      </c>
      <c r="J7" s="15">
        <v>11.2331852709159</v>
      </c>
      <c r="K7" s="4"/>
      <c r="L7" s="5">
        <f t="shared" si="0"/>
        <v>11.249784792924567</v>
      </c>
      <c r="M7" s="18">
        <f t="shared" si="1"/>
        <v>5.0201312691713395E-3</v>
      </c>
      <c r="N7" s="20">
        <f t="shared" si="2"/>
        <v>11.233185270915939</v>
      </c>
    </row>
    <row r="8" spans="1:14" x14ac:dyDescent="0.3">
      <c r="A8" s="1"/>
      <c r="B8" s="1"/>
      <c r="C8" s="10" t="s">
        <v>12</v>
      </c>
      <c r="D8" s="10"/>
      <c r="E8" s="10" t="s">
        <v>13</v>
      </c>
      <c r="F8" s="10"/>
      <c r="G8" s="1"/>
      <c r="H8" s="6" t="s">
        <v>22</v>
      </c>
      <c r="I8" s="12">
        <v>11.241221723040599</v>
      </c>
      <c r="J8" s="15">
        <v>11.254804924193699</v>
      </c>
      <c r="K8" s="4"/>
      <c r="L8" s="5">
        <f t="shared" si="0"/>
        <v>11.243666970912187</v>
      </c>
      <c r="M8" s="18">
        <f t="shared" si="1"/>
        <v>-2.3313634147835737E-3</v>
      </c>
      <c r="N8" s="20">
        <f t="shared" si="2"/>
        <v>11.254804924193738</v>
      </c>
    </row>
    <row r="9" spans="1:14" x14ac:dyDescent="0.3">
      <c r="A9" s="1"/>
      <c r="B9" s="1"/>
      <c r="C9" s="1"/>
      <c r="D9" s="1"/>
      <c r="E9" s="1"/>
      <c r="F9" s="1"/>
      <c r="G9" s="1"/>
      <c r="H9" s="6" t="s">
        <v>23</v>
      </c>
      <c r="I9" s="12">
        <v>11.243659438039201</v>
      </c>
      <c r="J9" s="15">
        <v>11.241335607497399</v>
      </c>
      <c r="K9" s="4"/>
      <c r="L9" s="5">
        <f t="shared" si="0"/>
        <v>11.243241102065067</v>
      </c>
      <c r="M9" s="18">
        <f t="shared" si="1"/>
        <v>-1.0736607803431527E-3</v>
      </c>
      <c r="N9" s="20">
        <f t="shared" si="2"/>
        <v>11.241335607497403</v>
      </c>
    </row>
    <row r="10" spans="1:14" x14ac:dyDescent="0.3">
      <c r="A10" s="1"/>
      <c r="B10" s="1"/>
      <c r="C10" s="1"/>
      <c r="D10" s="1"/>
      <c r="E10" s="1"/>
      <c r="F10" s="1"/>
      <c r="G10" s="1"/>
      <c r="H10" s="6" t="s">
        <v>24</v>
      </c>
      <c r="I10" s="12">
        <v>11.248399866502201</v>
      </c>
      <c r="J10" s="15">
        <v>11.2421674412847</v>
      </c>
      <c r="K10" s="4"/>
      <c r="L10" s="5">
        <f t="shared" si="0"/>
        <v>11.247277905314551</v>
      </c>
      <c r="M10" s="18">
        <f t="shared" si="1"/>
        <v>2.299449897903939E-3</v>
      </c>
      <c r="N10" s="20">
        <f t="shared" si="2"/>
        <v>11.242167441284725</v>
      </c>
    </row>
    <row r="11" spans="1:14" ht="14.4" customHeight="1" x14ac:dyDescent="0.3">
      <c r="A11" s="1"/>
      <c r="B11" s="30" t="s">
        <v>273</v>
      </c>
      <c r="C11" s="30"/>
      <c r="D11" s="30"/>
      <c r="E11" s="30"/>
      <c r="F11" s="30"/>
      <c r="G11" s="1"/>
      <c r="H11" s="6" t="s">
        <v>25</v>
      </c>
      <c r="I11" s="12">
        <v>11.254297212909099</v>
      </c>
      <c r="J11" s="15">
        <v>11.2495773552124</v>
      </c>
      <c r="K11" s="4"/>
      <c r="L11" s="5">
        <f t="shared" si="0"/>
        <v>11.25344754412655</v>
      </c>
      <c r="M11" s="18">
        <f t="shared" si="1"/>
        <v>4.8539293887630598E-3</v>
      </c>
      <c r="N11" s="20">
        <f t="shared" si="2"/>
        <v>11.249577355212455</v>
      </c>
    </row>
    <row r="12" spans="1:14" ht="14.4" customHeight="1" x14ac:dyDescent="0.3">
      <c r="A12" s="1"/>
      <c r="B12" s="30"/>
      <c r="C12" s="30"/>
      <c r="D12" s="30"/>
      <c r="E12" s="30"/>
      <c r="F12" s="30"/>
      <c r="G12" s="1"/>
      <c r="H12" s="6" t="s">
        <v>26</v>
      </c>
      <c r="I12" s="12">
        <v>11.255242227381199</v>
      </c>
      <c r="J12" s="15">
        <v>11.258301473515401</v>
      </c>
      <c r="K12" s="4"/>
      <c r="L12" s="5">
        <f t="shared" si="0"/>
        <v>11.255792952870262</v>
      </c>
      <c r="M12" s="18">
        <f t="shared" si="1"/>
        <v>3.1982054222040174E-3</v>
      </c>
      <c r="N12" s="20">
        <f t="shared" si="2"/>
        <v>11.258301473515314</v>
      </c>
    </row>
    <row r="13" spans="1:14" x14ac:dyDescent="0.3">
      <c r="A13" s="1"/>
      <c r="B13" s="30"/>
      <c r="C13" s="30"/>
      <c r="D13" s="30"/>
      <c r="E13" s="30"/>
      <c r="F13" s="30"/>
      <c r="G13" s="1"/>
      <c r="H13" s="6" t="s">
        <v>27</v>
      </c>
      <c r="I13" s="12">
        <v>11.258033215341399</v>
      </c>
      <c r="J13" s="15">
        <v>11.258991158292501</v>
      </c>
      <c r="K13" s="4"/>
      <c r="L13" s="5">
        <f t="shared" si="0"/>
        <v>11.258205664231451</v>
      </c>
      <c r="M13" s="18">
        <f t="shared" si="1"/>
        <v>2.6797479221711755E-3</v>
      </c>
      <c r="N13" s="20">
        <f t="shared" si="2"/>
        <v>11.258991158292467</v>
      </c>
    </row>
    <row r="14" spans="1:14" x14ac:dyDescent="0.3">
      <c r="A14" s="1"/>
      <c r="B14" s="30"/>
      <c r="C14" s="30"/>
      <c r="D14" s="30"/>
      <c r="E14" s="30"/>
      <c r="F14" s="30"/>
      <c r="G14" s="1"/>
      <c r="H14" s="6" t="s">
        <v>28</v>
      </c>
      <c r="I14" s="12">
        <v>11.2575427725133</v>
      </c>
      <c r="J14" s="15">
        <v>11.2608854121536</v>
      </c>
      <c r="K14" s="4"/>
      <c r="L14" s="5">
        <f t="shared" si="0"/>
        <v>11.25814451450135</v>
      </c>
      <c r="M14" s="18">
        <f t="shared" si="1"/>
        <v>8.7064583576554712E-4</v>
      </c>
      <c r="N14" s="20">
        <f t="shared" si="2"/>
        <v>11.260885412153621</v>
      </c>
    </row>
    <row r="15" spans="1:14" ht="14.4" customHeight="1" x14ac:dyDescent="0.3">
      <c r="A15" s="1"/>
      <c r="B15" s="30" t="s">
        <v>285</v>
      </c>
      <c r="C15" s="30"/>
      <c r="D15" s="30"/>
      <c r="E15" s="30"/>
      <c r="F15" s="30"/>
      <c r="G15" s="1"/>
      <c r="H15" s="6" t="s">
        <v>29</v>
      </c>
      <c r="I15" s="12">
        <v>11.252469378772</v>
      </c>
      <c r="J15" s="15">
        <v>11.2590151603371</v>
      </c>
      <c r="K15" s="4"/>
      <c r="L15" s="5">
        <f t="shared" si="0"/>
        <v>11.253647750369351</v>
      </c>
      <c r="M15" s="18">
        <f t="shared" si="1"/>
        <v>-2.6720594393572208E-3</v>
      </c>
      <c r="N15" s="20">
        <f t="shared" si="2"/>
        <v>11.259015160337116</v>
      </c>
    </row>
    <row r="16" spans="1:14" x14ac:dyDescent="0.3">
      <c r="A16" s="1"/>
      <c r="B16" s="30"/>
      <c r="C16" s="30"/>
      <c r="D16" s="30"/>
      <c r="E16" s="30"/>
      <c r="F16" s="30"/>
      <c r="G16" s="1"/>
      <c r="H16" s="6" t="s">
        <v>30</v>
      </c>
      <c r="I16" s="12">
        <v>11.251274945725999</v>
      </c>
      <c r="J16" s="15">
        <v>11.25097569093</v>
      </c>
      <c r="K16" s="4"/>
      <c r="L16" s="5">
        <f t="shared" si="0"/>
        <v>11.251221073877623</v>
      </c>
      <c r="M16" s="18">
        <f t="shared" si="1"/>
        <v>-2.5100968786041819E-3</v>
      </c>
      <c r="N16" s="20">
        <f t="shared" si="2"/>
        <v>11.250975690929994</v>
      </c>
    </row>
    <row r="17" spans="1:14" x14ac:dyDescent="0.3">
      <c r="A17" s="1"/>
      <c r="B17" s="30"/>
      <c r="C17" s="30"/>
      <c r="D17" s="30"/>
      <c r="E17" s="30"/>
      <c r="F17" s="30"/>
      <c r="G17" s="1"/>
      <c r="H17" s="6" t="s">
        <v>31</v>
      </c>
      <c r="I17" s="12">
        <v>11.251209989993299</v>
      </c>
      <c r="J17" s="15">
        <v>11.248710976999</v>
      </c>
      <c r="K17" s="4"/>
      <c r="L17" s="5">
        <f t="shared" si="0"/>
        <v>11.250760117674069</v>
      </c>
      <c r="M17" s="18">
        <f t="shared" si="1"/>
        <v>-1.1575820674440726E-3</v>
      </c>
      <c r="N17" s="20">
        <f t="shared" si="2"/>
        <v>11.248710976999019</v>
      </c>
    </row>
    <row r="18" spans="1:14" x14ac:dyDescent="0.3">
      <c r="A18" s="1"/>
      <c r="B18" s="30"/>
      <c r="C18" s="30"/>
      <c r="D18" s="30"/>
      <c r="E18" s="30"/>
      <c r="F18" s="30"/>
      <c r="G18" s="1"/>
      <c r="H18" s="6" t="s">
        <v>32</v>
      </c>
      <c r="I18" s="12">
        <v>11.2690688720584</v>
      </c>
      <c r="J18" s="15">
        <v>11.2496025356066</v>
      </c>
      <c r="K18" s="4"/>
      <c r="L18" s="5">
        <f t="shared" si="0"/>
        <v>11.265564542170351</v>
      </c>
      <c r="M18" s="18">
        <f t="shared" si="1"/>
        <v>9.3779807448773535E-3</v>
      </c>
      <c r="N18" s="20">
        <f t="shared" si="2"/>
        <v>11.249602535606625</v>
      </c>
    </row>
    <row r="19" spans="1:14" x14ac:dyDescent="0.3">
      <c r="A19" s="1"/>
      <c r="B19" s="30"/>
      <c r="C19" s="30"/>
      <c r="D19" s="30"/>
      <c r="E19" s="30"/>
      <c r="F19" s="30"/>
      <c r="G19" s="1"/>
      <c r="H19" s="6" t="s">
        <v>33</v>
      </c>
      <c r="I19" s="12">
        <v>11.2791758678687</v>
      </c>
      <c r="J19" s="15">
        <v>11.2749425229153</v>
      </c>
      <c r="K19" s="4"/>
      <c r="L19" s="5">
        <f t="shared" si="0"/>
        <v>11.278413781110176</v>
      </c>
      <c r="M19" s="18">
        <f t="shared" si="1"/>
        <v>1.1669150003870841E-2</v>
      </c>
      <c r="N19" s="20">
        <f t="shared" si="2"/>
        <v>11.274942522915229</v>
      </c>
    </row>
    <row r="20" spans="1:14" x14ac:dyDescent="0.3">
      <c r="A20" s="1"/>
      <c r="B20" s="30"/>
      <c r="C20" s="30"/>
      <c r="D20" s="30"/>
      <c r="E20" s="30"/>
      <c r="F20" s="30"/>
      <c r="G20" s="1"/>
      <c r="H20" s="6" t="s">
        <v>34</v>
      </c>
      <c r="I20" s="12">
        <v>11.305113777653</v>
      </c>
      <c r="J20" s="15">
        <v>11.2900829311141</v>
      </c>
      <c r="K20" s="4"/>
      <c r="L20" s="5">
        <f t="shared" si="0"/>
        <v>11.302407924659057</v>
      </c>
      <c r="M20" s="18">
        <f t="shared" si="1"/>
        <v>1.9804138743319544E-2</v>
      </c>
      <c r="N20" s="20">
        <f t="shared" si="2"/>
        <v>11.290082931114046</v>
      </c>
    </row>
    <row r="21" spans="1:14" x14ac:dyDescent="0.3">
      <c r="A21" s="1"/>
      <c r="B21" s="1"/>
      <c r="C21" s="1"/>
      <c r="D21" s="1"/>
      <c r="E21" s="1"/>
      <c r="F21" s="1"/>
      <c r="G21" s="1"/>
      <c r="H21" s="6" t="s">
        <v>35</v>
      </c>
      <c r="I21" s="12">
        <v>11.3176159283354</v>
      </c>
      <c r="J21" s="15">
        <v>11.322212063402301</v>
      </c>
      <c r="K21" s="4"/>
      <c r="L21" s="5">
        <f t="shared" si="0"/>
        <v>11.318443324570158</v>
      </c>
      <c r="M21" s="18">
        <f t="shared" si="1"/>
        <v>1.7316620364501524E-2</v>
      </c>
      <c r="N21" s="20">
        <f t="shared" si="2"/>
        <v>11.322212063402377</v>
      </c>
    </row>
    <row r="22" spans="1:14" x14ac:dyDescent="0.3">
      <c r="A22" s="1"/>
      <c r="B22" s="1"/>
      <c r="C22" s="1"/>
      <c r="D22" s="1"/>
      <c r="E22" s="1"/>
      <c r="F22" s="1"/>
      <c r="G22" s="1"/>
      <c r="H22" s="6" t="s">
        <v>36</v>
      </c>
      <c r="I22" s="12">
        <v>11.328257156707799</v>
      </c>
      <c r="J22" s="15">
        <v>11.335759944934599</v>
      </c>
      <c r="K22" s="4"/>
      <c r="L22" s="5">
        <f t="shared" si="0"/>
        <v>11.329607808644401</v>
      </c>
      <c r="M22" s="18">
        <f t="shared" si="1"/>
        <v>1.3255964327479199E-2</v>
      </c>
      <c r="N22" s="20">
        <f t="shared" si="2"/>
        <v>11.33575994493466</v>
      </c>
    </row>
    <row r="23" spans="1:14" x14ac:dyDescent="0.3">
      <c r="A23" s="1"/>
      <c r="B23" s="35" t="s">
        <v>281</v>
      </c>
      <c r="C23" s="35"/>
      <c r="D23" s="35"/>
      <c r="E23" s="35"/>
      <c r="F23" s="35"/>
      <c r="G23" s="1"/>
      <c r="H23" s="6" t="s">
        <v>37</v>
      </c>
      <c r="I23" s="12">
        <v>11.332697714632801</v>
      </c>
      <c r="J23" s="15">
        <v>11.3428637729718</v>
      </c>
      <c r="K23" s="4"/>
      <c r="L23" s="5">
        <f t="shared" si="0"/>
        <v>11.334527808455</v>
      </c>
      <c r="M23" s="18">
        <f t="shared" si="1"/>
        <v>7.7538943077580958E-3</v>
      </c>
      <c r="N23" s="20">
        <f t="shared" si="2"/>
        <v>11.34286377297188</v>
      </c>
    </row>
    <row r="24" spans="1:14" x14ac:dyDescent="0.3">
      <c r="A24" s="1"/>
      <c r="B24" s="35"/>
      <c r="C24" s="35"/>
      <c r="D24" s="35"/>
      <c r="E24" s="35"/>
      <c r="F24" s="35"/>
      <c r="G24" s="1"/>
      <c r="H24" s="6" t="s">
        <v>38</v>
      </c>
      <c r="I24" s="12">
        <v>11.342884195838</v>
      </c>
      <c r="J24" s="15">
        <v>11.342281702762801</v>
      </c>
      <c r="K24" s="4"/>
      <c r="L24" s="5">
        <f t="shared" si="0"/>
        <v>11.342775735034595</v>
      </c>
      <c r="M24" s="18">
        <f t="shared" si="1"/>
        <v>8.0799753684608483E-3</v>
      </c>
      <c r="N24" s="20">
        <f t="shared" si="2"/>
        <v>11.342281702762758</v>
      </c>
    </row>
    <row r="25" spans="1:14" x14ac:dyDescent="0.3">
      <c r="A25" s="1"/>
      <c r="B25" s="35"/>
      <c r="C25" s="35"/>
      <c r="D25" s="35"/>
      <c r="E25" s="35"/>
      <c r="F25" s="35"/>
      <c r="H25" s="6" t="s">
        <v>39</v>
      </c>
      <c r="I25" s="12">
        <v>11.361358112145201</v>
      </c>
      <c r="J25" s="15">
        <v>11.350855710403099</v>
      </c>
      <c r="K25" s="4"/>
      <c r="L25" s="5">
        <f t="shared" si="0"/>
        <v>11.35946746978358</v>
      </c>
      <c r="M25" s="18">
        <f t="shared" si="1"/>
        <v>1.3764081029982009E-2</v>
      </c>
      <c r="N25" s="20">
        <f t="shared" si="2"/>
        <v>11.350855710403055</v>
      </c>
    </row>
    <row r="26" spans="1:14" x14ac:dyDescent="0.3">
      <c r="B26" s="35"/>
      <c r="C26" s="35"/>
      <c r="D26" s="35"/>
      <c r="E26" s="35"/>
      <c r="F26" s="35"/>
      <c r="H26" s="6" t="s">
        <v>40</v>
      </c>
      <c r="I26" s="12">
        <v>11.372570846997499</v>
      </c>
      <c r="J26" s="15">
        <v>11.3732315508136</v>
      </c>
      <c r="K26" s="4"/>
      <c r="L26" s="5">
        <f t="shared" si="0"/>
        <v>11.372689786898468</v>
      </c>
      <c r="M26" s="18">
        <f t="shared" si="1"/>
        <v>1.3406495175463341E-2</v>
      </c>
      <c r="N26" s="20">
        <f t="shared" si="2"/>
        <v>11.373231550813562</v>
      </c>
    </row>
    <row r="27" spans="1:14" x14ac:dyDescent="0.3">
      <c r="B27" s="35"/>
      <c r="C27" s="35"/>
      <c r="D27" s="35"/>
      <c r="E27" s="35"/>
      <c r="F27" s="35"/>
      <c r="H27" s="6" t="s">
        <v>41</v>
      </c>
      <c r="I27" s="12">
        <v>11.386625008854001</v>
      </c>
      <c r="J27" s="15">
        <v>11.386096282074</v>
      </c>
      <c r="K27" s="4"/>
      <c r="L27" s="5">
        <f t="shared" si="0"/>
        <v>11.386529827459054</v>
      </c>
      <c r="M27" s="18">
        <f t="shared" si="1"/>
        <v>1.3692652471459749E-2</v>
      </c>
      <c r="N27" s="20">
        <f t="shared" si="2"/>
        <v>11.386096282073931</v>
      </c>
    </row>
    <row r="28" spans="1:14" x14ac:dyDescent="0.3">
      <c r="B28" s="35"/>
      <c r="C28" s="35"/>
      <c r="D28" s="35"/>
      <c r="E28" s="35"/>
      <c r="F28" s="35"/>
      <c r="H28" s="6" t="s">
        <v>42</v>
      </c>
      <c r="I28" s="12">
        <v>11.4057855894123</v>
      </c>
      <c r="J28" s="15">
        <v>11.4002224799305</v>
      </c>
      <c r="K28" s="4"/>
      <c r="L28" s="5">
        <f t="shared" si="0"/>
        <v>11.404784118443388</v>
      </c>
      <c r="M28" s="18">
        <f t="shared" si="1"/>
        <v>1.6703516355497387E-2</v>
      </c>
      <c r="N28" s="20">
        <f t="shared" si="2"/>
        <v>11.400222479930513</v>
      </c>
    </row>
    <row r="29" spans="1:14" x14ac:dyDescent="0.3">
      <c r="B29" s="35"/>
      <c r="C29" s="35"/>
      <c r="D29" s="35"/>
      <c r="E29" s="35"/>
      <c r="F29" s="35"/>
      <c r="H29" s="6" t="s">
        <v>43</v>
      </c>
      <c r="I29" s="12">
        <v>11.421358271444699</v>
      </c>
      <c r="J29" s="15">
        <v>11.421487634798901</v>
      </c>
      <c r="K29" s="4"/>
      <c r="L29" s="5">
        <f t="shared" si="0"/>
        <v>11.421381559435719</v>
      </c>
      <c r="M29" s="18">
        <f t="shared" si="1"/>
        <v>1.6633502372793384E-2</v>
      </c>
      <c r="N29" s="20">
        <f t="shared" si="2"/>
        <v>11.421487634798885</v>
      </c>
    </row>
    <row r="30" spans="1:14" x14ac:dyDescent="0.3">
      <c r="B30" s="35"/>
      <c r="C30" s="35"/>
      <c r="D30" s="35"/>
      <c r="E30" s="35"/>
      <c r="F30" s="35"/>
      <c r="H30" s="6" t="s">
        <v>44</v>
      </c>
      <c r="I30" s="12">
        <v>11.4390420829788</v>
      </c>
      <c r="J30" s="15">
        <v>11.4380150618085</v>
      </c>
      <c r="K30" s="4"/>
      <c r="L30" s="5">
        <f t="shared" si="0"/>
        <v>11.438857198627725</v>
      </c>
      <c r="M30" s="18">
        <f t="shared" si="1"/>
        <v>1.7189346358945971E-2</v>
      </c>
      <c r="N30" s="20">
        <f t="shared" si="2"/>
        <v>11.438015061808512</v>
      </c>
    </row>
    <row r="31" spans="1:14" x14ac:dyDescent="0.3">
      <c r="H31" s="6" t="s">
        <v>45</v>
      </c>
      <c r="I31" s="12">
        <v>11.4587543494142</v>
      </c>
      <c r="J31" s="15">
        <v>11.4560465449867</v>
      </c>
      <c r="K31" s="4"/>
      <c r="L31" s="5">
        <f t="shared" si="0"/>
        <v>11.458266890461156</v>
      </c>
      <c r="M31" s="18">
        <f t="shared" si="1"/>
        <v>1.8654863185925068E-2</v>
      </c>
      <c r="N31" s="20">
        <f t="shared" si="2"/>
        <v>11.45604654498667</v>
      </c>
    </row>
    <row r="32" spans="1:14" ht="14.4" customHeight="1" x14ac:dyDescent="0.3">
      <c r="B32" s="29" t="s">
        <v>280</v>
      </c>
      <c r="C32" s="29"/>
      <c r="D32" s="29"/>
      <c r="E32" s="29"/>
      <c r="F32" s="29"/>
      <c r="H32" s="6" t="s">
        <v>46</v>
      </c>
      <c r="I32" s="12">
        <v>11.4848448696423</v>
      </c>
      <c r="J32" s="15">
        <v>11.476921753647099</v>
      </c>
      <c r="K32" s="4"/>
      <c r="L32" s="5">
        <f t="shared" si="0"/>
        <v>11.483418550300842</v>
      </c>
      <c r="M32" s="18">
        <f t="shared" si="1"/>
        <v>2.2943008849273527E-2</v>
      </c>
      <c r="N32" s="20">
        <f t="shared" si="2"/>
        <v>11.47692175364708</v>
      </c>
    </row>
    <row r="33" spans="2:14" x14ac:dyDescent="0.3">
      <c r="B33" s="29"/>
      <c r="C33" s="29"/>
      <c r="D33" s="29"/>
      <c r="E33" s="29"/>
      <c r="F33" s="29"/>
      <c r="H33" s="6" t="s">
        <v>47</v>
      </c>
      <c r="I33" s="12">
        <v>11.4966537964953</v>
      </c>
      <c r="J33" s="15">
        <v>11.506361559150101</v>
      </c>
      <c r="K33" s="4"/>
      <c r="L33" s="5">
        <f t="shared" si="0"/>
        <v>11.498401387928421</v>
      </c>
      <c r="M33" s="18">
        <f t="shared" si="1"/>
        <v>1.7688977436106649E-2</v>
      </c>
      <c r="N33" s="20">
        <f t="shared" si="2"/>
        <v>11.506361559150115</v>
      </c>
    </row>
    <row r="34" spans="2:14" x14ac:dyDescent="0.3">
      <c r="B34" s="29"/>
      <c r="C34" s="29"/>
      <c r="D34" s="29"/>
      <c r="E34" s="29"/>
      <c r="F34" s="29"/>
      <c r="H34" s="6" t="s">
        <v>48</v>
      </c>
      <c r="I34" s="12">
        <v>11.5080234697999</v>
      </c>
      <c r="J34" s="15">
        <v>11.5160903653645</v>
      </c>
      <c r="K34" s="4"/>
      <c r="L34" s="5">
        <f t="shared" si="0"/>
        <v>11.509475672339443</v>
      </c>
      <c r="M34" s="18">
        <f t="shared" si="1"/>
        <v>1.3323015451829547E-2</v>
      </c>
      <c r="N34" s="20">
        <f t="shared" si="2"/>
        <v>11.516090365364528</v>
      </c>
    </row>
    <row r="35" spans="2:14" x14ac:dyDescent="0.3">
      <c r="B35" s="29"/>
      <c r="C35" s="29"/>
      <c r="D35" s="29"/>
      <c r="E35" s="29"/>
      <c r="F35" s="29"/>
      <c r="H35" s="6" t="s">
        <v>49</v>
      </c>
      <c r="I35" s="12">
        <v>11.5130854521715</v>
      </c>
      <c r="J35" s="15">
        <v>11.522798687791401</v>
      </c>
      <c r="K35" s="4"/>
      <c r="L35" s="5">
        <f t="shared" si="0"/>
        <v>11.514834028847773</v>
      </c>
      <c r="M35" s="18">
        <f t="shared" si="1"/>
        <v>8.0660219627619219E-3</v>
      </c>
      <c r="N35" s="20">
        <f t="shared" si="2"/>
        <v>11.522798687791273</v>
      </c>
    </row>
    <row r="36" spans="2:14" x14ac:dyDescent="0.3">
      <c r="H36" s="6" t="s">
        <v>50</v>
      </c>
      <c r="I36" s="12">
        <v>11.515103092218</v>
      </c>
      <c r="J36" s="15">
        <v>11.5229000508106</v>
      </c>
      <c r="K36" s="4"/>
      <c r="L36" s="5">
        <f t="shared" si="0"/>
        <v>11.516506700703827</v>
      </c>
      <c r="M36" s="18">
        <f t="shared" si="1"/>
        <v>3.8461551583307317E-3</v>
      </c>
      <c r="N36" s="20">
        <f t="shared" si="2"/>
        <v>11.522900050810534</v>
      </c>
    </row>
    <row r="37" spans="2:14" x14ac:dyDescent="0.3">
      <c r="H37" s="6" t="s">
        <v>51</v>
      </c>
      <c r="I37" s="12">
        <v>11.532737896139899</v>
      </c>
      <c r="J37" s="15">
        <v>11.5203528558621</v>
      </c>
      <c r="K37" s="4"/>
      <c r="L37" s="5">
        <f t="shared" si="0"/>
        <v>11.530508341189101</v>
      </c>
      <c r="M37" s="18">
        <f t="shared" si="1"/>
        <v>1.0549181693526418E-2</v>
      </c>
      <c r="N37" s="20">
        <f t="shared" si="2"/>
        <v>11.520352855862157</v>
      </c>
    </row>
    <row r="38" spans="2:14" x14ac:dyDescent="0.3">
      <c r="H38" s="6" t="s">
        <v>52</v>
      </c>
      <c r="I38" s="12">
        <v>11.548109194304701</v>
      </c>
      <c r="J38" s="15">
        <v>11.5410575228826</v>
      </c>
      <c r="K38" s="4"/>
      <c r="L38" s="5">
        <f t="shared" si="0"/>
        <v>11.546839752415298</v>
      </c>
      <c r="M38" s="18">
        <f t="shared" si="1"/>
        <v>1.4365684474270434E-2</v>
      </c>
      <c r="N38" s="20">
        <f t="shared" si="2"/>
        <v>11.541057522882628</v>
      </c>
    </row>
    <row r="39" spans="2:14" x14ac:dyDescent="0.3">
      <c r="H39" s="6" t="s">
        <v>53</v>
      </c>
      <c r="I39" s="12">
        <v>11.5698160651735</v>
      </c>
      <c r="J39" s="15">
        <v>11.5612054368895</v>
      </c>
      <c r="K39" s="4"/>
      <c r="L39" s="5">
        <f t="shared" si="0"/>
        <v>11.568265979869828</v>
      </c>
      <c r="M39" s="18">
        <f t="shared" si="1"/>
        <v>1.902592526296084E-2</v>
      </c>
      <c r="N39" s="20">
        <f t="shared" si="2"/>
        <v>11.561205436889569</v>
      </c>
    </row>
    <row r="40" spans="2:14" x14ac:dyDescent="0.3">
      <c r="H40" s="6" t="s">
        <v>54</v>
      </c>
      <c r="I40" s="12">
        <v>11.590330851814601</v>
      </c>
      <c r="J40" s="15">
        <v>11.587291905132799</v>
      </c>
      <c r="K40" s="4"/>
      <c r="L40" s="5">
        <f t="shared" si="0"/>
        <v>11.589783780632942</v>
      </c>
      <c r="M40" s="18">
        <f t="shared" si="1"/>
        <v>2.0670662768081816E-2</v>
      </c>
      <c r="N40" s="20">
        <f t="shared" si="2"/>
        <v>11.587291905132789</v>
      </c>
    </row>
    <row r="41" spans="2:14" x14ac:dyDescent="0.3">
      <c r="H41" s="6" t="s">
        <v>55</v>
      </c>
      <c r="I41" s="12">
        <v>11.616321051418399</v>
      </c>
      <c r="J41" s="15">
        <v>11.610454443401</v>
      </c>
      <c r="K41" s="4"/>
      <c r="L41" s="5">
        <f t="shared" si="0"/>
        <v>11.61526494464311</v>
      </c>
      <c r="M41" s="18">
        <f t="shared" si="1"/>
        <v>2.3845786007908511E-2</v>
      </c>
      <c r="N41" s="20">
        <f t="shared" si="2"/>
        <v>11.610454443401023</v>
      </c>
    </row>
    <row r="42" spans="2:14" x14ac:dyDescent="0.3">
      <c r="H42" s="6" t="s">
        <v>56</v>
      </c>
      <c r="I42" s="12">
        <v>11.6304595807597</v>
      </c>
      <c r="J42" s="15">
        <v>11.639110730651</v>
      </c>
      <c r="K42" s="4"/>
      <c r="L42" s="5">
        <f t="shared" si="0"/>
        <v>11.632016960763135</v>
      </c>
      <c r="M42" s="18">
        <f t="shared" si="1"/>
        <v>1.9163614131109716E-2</v>
      </c>
      <c r="N42" s="20">
        <f t="shared" si="2"/>
        <v>11.639110730651019</v>
      </c>
    </row>
    <row r="43" spans="2:14" x14ac:dyDescent="0.3">
      <c r="H43" s="6" t="s">
        <v>57</v>
      </c>
      <c r="I43" s="12">
        <v>11.653104711566201</v>
      </c>
      <c r="J43" s="15">
        <v>11.6511805748942</v>
      </c>
      <c r="K43" s="4"/>
      <c r="L43" s="5">
        <f t="shared" si="0"/>
        <v>11.652758328482514</v>
      </c>
      <c r="M43" s="18">
        <f t="shared" si="1"/>
        <v>2.020499460951131E-2</v>
      </c>
      <c r="N43" s="20">
        <f t="shared" si="2"/>
        <v>11.651180574894244</v>
      </c>
    </row>
    <row r="44" spans="2:14" x14ac:dyDescent="0.3">
      <c r="H44" s="6" t="s">
        <v>58</v>
      </c>
      <c r="I44" s="12">
        <v>11.666787531724101</v>
      </c>
      <c r="J44" s="15">
        <v>11.672963323092</v>
      </c>
      <c r="K44" s="4"/>
      <c r="L44" s="5">
        <f t="shared" si="0"/>
        <v>11.667899297686155</v>
      </c>
      <c r="M44" s="18">
        <f t="shared" si="1"/>
        <v>1.6862535280620414E-2</v>
      </c>
      <c r="N44" s="20">
        <f t="shared" si="2"/>
        <v>11.672963323092025</v>
      </c>
    </row>
    <row r="45" spans="2:14" x14ac:dyDescent="0.3">
      <c r="H45" s="6" t="s">
        <v>59</v>
      </c>
      <c r="I45" s="12">
        <v>11.679210792677001</v>
      </c>
      <c r="J45" s="15">
        <v>11.684761832966799</v>
      </c>
      <c r="K45" s="4"/>
      <c r="L45" s="5">
        <f t="shared" si="0"/>
        <v>11.680210090949966</v>
      </c>
      <c r="M45" s="18">
        <f t="shared" si="1"/>
        <v>1.3858203479845758E-2</v>
      </c>
      <c r="N45" s="20">
        <f t="shared" si="2"/>
        <v>11.684761832966775</v>
      </c>
    </row>
    <row r="46" spans="2:14" x14ac:dyDescent="0.3">
      <c r="H46" s="6" t="s">
        <v>60</v>
      </c>
      <c r="I46" s="12">
        <v>11.699919422412901</v>
      </c>
      <c r="J46" s="15">
        <v>11.694068294429799</v>
      </c>
      <c r="K46" s="4"/>
      <c r="L46" s="5">
        <f t="shared" si="0"/>
        <v>11.698866102353385</v>
      </c>
      <c r="M46" s="18">
        <f t="shared" si="1"/>
        <v>1.7024948621720815E-2</v>
      </c>
      <c r="N46" s="20">
        <f t="shared" si="2"/>
        <v>11.694068294429812</v>
      </c>
    </row>
    <row r="47" spans="2:14" x14ac:dyDescent="0.3">
      <c r="H47" s="6" t="s">
        <v>61</v>
      </c>
      <c r="I47" s="12">
        <v>11.7041737265807</v>
      </c>
      <c r="J47" s="15">
        <v>11.715891050975101</v>
      </c>
      <c r="K47" s="4"/>
      <c r="L47" s="5">
        <f t="shared" si="0"/>
        <v>11.706283079318183</v>
      </c>
      <c r="M47" s="18">
        <f t="shared" si="1"/>
        <v>1.0683303009285506E-2</v>
      </c>
      <c r="N47" s="20">
        <f t="shared" si="2"/>
        <v>11.715891050975106</v>
      </c>
    </row>
    <row r="48" spans="2:14" x14ac:dyDescent="0.3">
      <c r="H48" s="6" t="s">
        <v>62</v>
      </c>
      <c r="I48" s="12">
        <v>11.712751258148399</v>
      </c>
      <c r="J48" s="15">
        <v>11.716966382327399</v>
      </c>
      <c r="K48" s="4"/>
      <c r="L48" s="5">
        <f t="shared" si="0"/>
        <v>11.713510064803117</v>
      </c>
      <c r="M48" s="18">
        <f t="shared" si="1"/>
        <v>8.4019951905124294E-3</v>
      </c>
      <c r="N48" s="20">
        <f t="shared" si="2"/>
        <v>11.716966382327469</v>
      </c>
    </row>
    <row r="49" spans="8:14" x14ac:dyDescent="0.3">
      <c r="H49" s="6" t="s">
        <v>63</v>
      </c>
      <c r="I49" s="12">
        <v>11.706623727599901</v>
      </c>
      <c r="J49" s="15">
        <v>11.721912059993601</v>
      </c>
      <c r="K49" s="4"/>
      <c r="L49" s="5">
        <f t="shared" si="0"/>
        <v>11.709375933197419</v>
      </c>
      <c r="M49" s="18">
        <f t="shared" si="1"/>
        <v>1.2765005994200621E-4</v>
      </c>
      <c r="N49" s="20">
        <f t="shared" si="2"/>
        <v>11.721912059993629</v>
      </c>
    </row>
    <row r="50" spans="8:14" x14ac:dyDescent="0.3">
      <c r="H50" s="6" t="s">
        <v>64</v>
      </c>
      <c r="I50" s="12">
        <v>11.693720857768101</v>
      </c>
      <c r="J50" s="15">
        <v>11.709503583257399</v>
      </c>
      <c r="K50" s="4"/>
      <c r="L50" s="5">
        <f t="shared" si="0"/>
        <v>11.696562064010678</v>
      </c>
      <c r="M50" s="18">
        <f t="shared" si="1"/>
        <v>-8.4142703036390772E-3</v>
      </c>
      <c r="N50" s="20">
        <f t="shared" si="2"/>
        <v>11.709503583257362</v>
      </c>
    </row>
    <row r="51" spans="8:14" x14ac:dyDescent="0.3">
      <c r="H51" s="6" t="s">
        <v>65</v>
      </c>
      <c r="I51" s="12">
        <v>11.699570993244199</v>
      </c>
      <c r="J51" s="15">
        <v>11.688147793707</v>
      </c>
      <c r="K51" s="4"/>
      <c r="L51" s="5">
        <f t="shared" si="0"/>
        <v>11.69751458886352</v>
      </c>
      <c r="M51" s="18">
        <f t="shared" si="1"/>
        <v>-2.2318108285553613E-3</v>
      </c>
      <c r="N51" s="20">
        <f t="shared" si="2"/>
        <v>11.688147793707039</v>
      </c>
    </row>
    <row r="52" spans="8:14" x14ac:dyDescent="0.3">
      <c r="H52" s="6" t="s">
        <v>66</v>
      </c>
      <c r="I52" s="12">
        <v>11.7146655883904</v>
      </c>
      <c r="J52" s="15">
        <v>11.695282778035001</v>
      </c>
      <c r="K52" s="4"/>
      <c r="L52" s="5">
        <f t="shared" si="0"/>
        <v>11.711176294870214</v>
      </c>
      <c r="M52" s="18">
        <f t="shared" si="1"/>
        <v>8.2585460233825739E-3</v>
      </c>
      <c r="N52" s="20">
        <f t="shared" si="2"/>
        <v>11.695282778034965</v>
      </c>
    </row>
    <row r="53" spans="8:14" x14ac:dyDescent="0.3">
      <c r="H53" s="6" t="s">
        <v>67</v>
      </c>
      <c r="I53" s="12">
        <v>11.7326070305212</v>
      </c>
      <c r="J53" s="15">
        <v>11.7194348408935</v>
      </c>
      <c r="K53" s="4"/>
      <c r="L53" s="5">
        <f t="shared" si="0"/>
        <v>11.73023577294444</v>
      </c>
      <c r="M53" s="18">
        <f t="shared" si="1"/>
        <v>1.5387593214221219E-2</v>
      </c>
      <c r="N53" s="20">
        <f t="shared" si="2"/>
        <v>11.719434840893596</v>
      </c>
    </row>
    <row r="54" spans="8:14" x14ac:dyDescent="0.3">
      <c r="H54" s="6" t="s">
        <v>68</v>
      </c>
      <c r="I54" s="12">
        <v>11.7532014150247</v>
      </c>
      <c r="J54" s="15">
        <v>11.7456233661587</v>
      </c>
      <c r="K54" s="4"/>
      <c r="L54" s="5">
        <f t="shared" si="0"/>
        <v>11.751837214667834</v>
      </c>
      <c r="M54" s="18">
        <f t="shared" si="1"/>
        <v>1.9488981784215813E-2</v>
      </c>
      <c r="N54" s="20">
        <f t="shared" si="2"/>
        <v>11.745623366158661</v>
      </c>
    </row>
    <row r="55" spans="8:14" x14ac:dyDescent="0.3">
      <c r="H55" s="6" t="s">
        <v>69</v>
      </c>
      <c r="I55" s="12">
        <v>11.763186004772299</v>
      </c>
      <c r="J55" s="15">
        <v>11.771326196452099</v>
      </c>
      <c r="K55" s="4"/>
      <c r="L55" s="5">
        <f t="shared" si="0"/>
        <v>11.764651402078488</v>
      </c>
      <c r="M55" s="18">
        <f t="shared" si="1"/>
        <v>1.5083350505890505E-2</v>
      </c>
      <c r="N55" s="20">
        <f t="shared" si="2"/>
        <v>11.771326196452049</v>
      </c>
    </row>
    <row r="56" spans="8:14" x14ac:dyDescent="0.3">
      <c r="H56" s="6" t="s">
        <v>70</v>
      </c>
      <c r="I56" s="12">
        <v>11.792282984275699</v>
      </c>
      <c r="J56" s="15">
        <v>11.7797347525844</v>
      </c>
      <c r="K56" s="4"/>
      <c r="L56" s="5">
        <f t="shared" si="0"/>
        <v>11.790024051606629</v>
      </c>
      <c r="M56" s="18">
        <f t="shared" si="1"/>
        <v>2.1874699432536428E-2</v>
      </c>
      <c r="N56" s="20">
        <f t="shared" si="2"/>
        <v>11.779734752584378</v>
      </c>
    </row>
    <row r="57" spans="8:14" x14ac:dyDescent="0.3">
      <c r="H57" s="6" t="s">
        <v>71</v>
      </c>
      <c r="I57" s="12">
        <v>11.8207556932516</v>
      </c>
      <c r="J57" s="15">
        <v>11.8118987510392</v>
      </c>
      <c r="K57" s="4"/>
      <c r="L57" s="5">
        <f t="shared" si="0"/>
        <v>11.819161266514518</v>
      </c>
      <c r="M57" s="18">
        <f t="shared" si="1"/>
        <v>2.6668250146888291E-2</v>
      </c>
      <c r="N57" s="20">
        <f t="shared" si="2"/>
        <v>11.811898751039166</v>
      </c>
    </row>
    <row r="58" spans="8:14" x14ac:dyDescent="0.3">
      <c r="H58" s="6" t="s">
        <v>72</v>
      </c>
      <c r="I58" s="12">
        <v>11.8425600926176</v>
      </c>
      <c r="J58" s="15">
        <v>11.8458295166614</v>
      </c>
      <c r="K58" s="4"/>
      <c r="L58" s="5">
        <f t="shared" si="0"/>
        <v>11.843148654333966</v>
      </c>
      <c r="M58" s="18">
        <f t="shared" si="1"/>
        <v>2.4898773776284369E-2</v>
      </c>
      <c r="N58" s="20">
        <f t="shared" si="2"/>
        <v>11.845829516661407</v>
      </c>
    </row>
    <row r="59" spans="8:14" x14ac:dyDescent="0.3">
      <c r="H59" s="6" t="s">
        <v>73</v>
      </c>
      <c r="I59" s="12">
        <v>11.8751420257476</v>
      </c>
      <c r="J59" s="15">
        <v>11.8680474281102</v>
      </c>
      <c r="K59" s="4"/>
      <c r="L59" s="5">
        <f t="shared" si="0"/>
        <v>11.873864856280925</v>
      </c>
      <c r="M59" s="18">
        <f t="shared" si="1"/>
        <v>2.8738509066056239E-2</v>
      </c>
      <c r="N59" s="20">
        <f t="shared" si="2"/>
        <v>11.86804742811025</v>
      </c>
    </row>
    <row r="60" spans="8:14" x14ac:dyDescent="0.3">
      <c r="H60" s="6" t="s">
        <v>74</v>
      </c>
      <c r="I60" s="12">
        <v>11.897704755884799</v>
      </c>
      <c r="J60" s="15">
        <v>11.902603365347</v>
      </c>
      <c r="K60" s="4"/>
      <c r="L60" s="5">
        <f t="shared" si="0"/>
        <v>11.898586603560181</v>
      </c>
      <c r="M60" s="18">
        <f t="shared" si="1"/>
        <v>2.6087285616297064E-2</v>
      </c>
      <c r="N60" s="20">
        <f t="shared" si="2"/>
        <v>11.90260336534698</v>
      </c>
    </row>
    <row r="61" spans="8:14" x14ac:dyDescent="0.3">
      <c r="H61" s="6" t="s">
        <v>75</v>
      </c>
      <c r="I61" s="12">
        <v>11.921419315138399</v>
      </c>
      <c r="J61" s="15">
        <v>11.9246738891764</v>
      </c>
      <c r="K61" s="4"/>
      <c r="L61" s="5">
        <f t="shared" si="0"/>
        <v>11.922005203556735</v>
      </c>
      <c r="M61" s="18">
        <f t="shared" si="1"/>
        <v>2.432584635984137E-2</v>
      </c>
      <c r="N61" s="20">
        <f t="shared" si="2"/>
        <v>11.924673889176479</v>
      </c>
    </row>
    <row r="62" spans="8:14" x14ac:dyDescent="0.3">
      <c r="H62" s="6" t="s">
        <v>76</v>
      </c>
      <c r="I62" s="12">
        <v>11.942302393124701</v>
      </c>
      <c r="J62" s="15">
        <v>11.9463310499165</v>
      </c>
      <c r="K62" s="4"/>
      <c r="L62" s="5">
        <f t="shared" si="0"/>
        <v>11.943027631920373</v>
      </c>
      <c r="M62" s="18">
        <f t="shared" si="1"/>
        <v>2.2145458345627436E-2</v>
      </c>
      <c r="N62" s="20">
        <f t="shared" si="2"/>
        <v>11.946331049916576</v>
      </c>
    </row>
    <row r="63" spans="8:14" x14ac:dyDescent="0.3">
      <c r="H63" s="6" t="s">
        <v>77</v>
      </c>
      <c r="I63" s="12">
        <v>11.9619990816597</v>
      </c>
      <c r="J63" s="15">
        <v>11.965173090265999</v>
      </c>
      <c r="K63" s="4"/>
      <c r="L63" s="5">
        <f t="shared" si="0"/>
        <v>11.962570466689007</v>
      </c>
      <c r="M63" s="18">
        <f t="shared" si="1"/>
        <v>2.04276226798688E-2</v>
      </c>
      <c r="N63" s="20">
        <f t="shared" si="2"/>
        <v>11.965173090266001</v>
      </c>
    </row>
    <row r="64" spans="8:14" x14ac:dyDescent="0.3">
      <c r="H64" s="6" t="s">
        <v>78</v>
      </c>
      <c r="I64" s="12">
        <v>11.98607414336</v>
      </c>
      <c r="J64" s="15">
        <v>11.9829980893689</v>
      </c>
      <c r="K64" s="4"/>
      <c r="L64" s="5">
        <f t="shared" si="0"/>
        <v>11.985520392120518</v>
      </c>
      <c r="M64" s="18">
        <f t="shared" si="1"/>
        <v>2.2092443388063068E-2</v>
      </c>
      <c r="N64" s="20">
        <f t="shared" si="2"/>
        <v>11.982998089368875</v>
      </c>
    </row>
    <row r="65" spans="8:14" x14ac:dyDescent="0.3">
      <c r="H65" s="6" t="s">
        <v>79</v>
      </c>
      <c r="I65" s="12">
        <v>12.019164586798</v>
      </c>
      <c r="J65" s="15">
        <v>12.007612835508599</v>
      </c>
      <c r="K65" s="4"/>
      <c r="L65" s="5">
        <f t="shared" si="0"/>
        <v>12.017085040530878</v>
      </c>
      <c r="M65" s="18">
        <f t="shared" si="1"/>
        <v>2.8344477590979637E-2</v>
      </c>
      <c r="N65" s="20">
        <f t="shared" si="2"/>
        <v>12.007612835508581</v>
      </c>
    </row>
    <row r="66" spans="8:14" x14ac:dyDescent="0.3">
      <c r="H66" s="6" t="s">
        <v>80</v>
      </c>
      <c r="I66" s="12">
        <v>12.0412864418252</v>
      </c>
      <c r="J66" s="15">
        <v>12.0454295181219</v>
      </c>
      <c r="K66" s="4"/>
      <c r="L66" s="5">
        <f t="shared" si="0"/>
        <v>12.042032278420123</v>
      </c>
      <c r="M66" s="18">
        <f t="shared" si="1"/>
        <v>2.6102163498246869E-2</v>
      </c>
      <c r="N66" s="20">
        <f t="shared" si="2"/>
        <v>12.045429518121857</v>
      </c>
    </row>
    <row r="67" spans="8:14" x14ac:dyDescent="0.3">
      <c r="H67" s="6" t="s">
        <v>81</v>
      </c>
      <c r="I67" s="12">
        <v>12.0636734787336</v>
      </c>
      <c r="J67" s="15">
        <v>12.068134441918399</v>
      </c>
      <c r="K67" s="4"/>
      <c r="L67" s="5">
        <f t="shared" si="0"/>
        <v>12.064476541326123</v>
      </c>
      <c r="M67" s="18">
        <f t="shared" si="1"/>
        <v>2.36878027913398E-2</v>
      </c>
      <c r="N67" s="20">
        <f t="shared" si="2"/>
        <v>12.068134441918371</v>
      </c>
    </row>
    <row r="68" spans="8:14" x14ac:dyDescent="0.3">
      <c r="H68" s="6" t="s">
        <v>82</v>
      </c>
      <c r="I68" s="12">
        <v>12.082276567716599</v>
      </c>
      <c r="J68" s="15">
        <v>12.0881643441174</v>
      </c>
      <c r="K68" s="4"/>
      <c r="L68" s="5">
        <f t="shared" ref="L68:L131" si="3">$E$1*I68+(1-$E$1)*(L67+M67)</f>
        <v>12.083336485224283</v>
      </c>
      <c r="M68" s="18">
        <f t="shared" ref="M68:M131" si="4">$E$2*(L68-L67)+(1-$E$2)*M67</f>
        <v>2.0501222807485724E-2</v>
      </c>
      <c r="N68" s="20">
        <f t="shared" ref="N68:N131" si="5">L67+M67</f>
        <v>12.088164344117462</v>
      </c>
    </row>
    <row r="69" spans="8:14" x14ac:dyDescent="0.3">
      <c r="H69" s="6" t="s">
        <v>83</v>
      </c>
      <c r="I69" s="12">
        <v>12.089027462593499</v>
      </c>
      <c r="J69" s="15">
        <v>12.103837708031801</v>
      </c>
      <c r="K69" s="4"/>
      <c r="L69" s="5">
        <f t="shared" si="3"/>
        <v>12.091693602977296</v>
      </c>
      <c r="M69" s="18">
        <f t="shared" si="4"/>
        <v>1.2485627707331444E-2</v>
      </c>
      <c r="N69" s="20">
        <f t="shared" si="5"/>
        <v>12.103837708031769</v>
      </c>
    </row>
    <row r="70" spans="8:14" x14ac:dyDescent="0.3">
      <c r="H70" s="6" t="s">
        <v>84</v>
      </c>
      <c r="I70" s="12">
        <v>12.0951634309419</v>
      </c>
      <c r="J70" s="15">
        <v>12.104179230684601</v>
      </c>
      <c r="K70" s="4"/>
      <c r="L70" s="5">
        <f t="shared" si="3"/>
        <v>12.096786455211586</v>
      </c>
      <c r="M70" s="18">
        <f t="shared" si="4"/>
        <v>7.606100184104958E-3</v>
      </c>
      <c r="N70" s="20">
        <f t="shared" si="5"/>
        <v>12.104179230684627</v>
      </c>
    </row>
    <row r="71" spans="8:14" x14ac:dyDescent="0.3">
      <c r="H71" s="6" t="s">
        <v>85</v>
      </c>
      <c r="I71" s="12">
        <v>12.0942803793266</v>
      </c>
      <c r="J71" s="15">
        <v>12.1043925553957</v>
      </c>
      <c r="K71" s="4"/>
      <c r="L71" s="5">
        <f t="shared" si="3"/>
        <v>12.096100773262558</v>
      </c>
      <c r="M71" s="18">
        <f t="shared" si="4"/>
        <v>2.1331923049520531E-3</v>
      </c>
      <c r="N71" s="20">
        <f t="shared" si="5"/>
        <v>12.104392555395691</v>
      </c>
    </row>
    <row r="72" spans="8:14" x14ac:dyDescent="0.3">
      <c r="H72" s="6" t="s">
        <v>86</v>
      </c>
      <c r="I72" s="12">
        <v>12.095632584129</v>
      </c>
      <c r="J72" s="15">
        <v>12.0982339655675</v>
      </c>
      <c r="K72" s="4"/>
      <c r="L72" s="5">
        <f t="shared" si="3"/>
        <v>12.096100884815559</v>
      </c>
      <c r="M72" s="18">
        <f t="shared" si="4"/>
        <v>7.2527368543461187E-4</v>
      </c>
      <c r="N72" s="20">
        <f t="shared" si="5"/>
        <v>12.098233965567509</v>
      </c>
    </row>
    <row r="73" spans="8:14" x14ac:dyDescent="0.3">
      <c r="H73" s="6" t="s">
        <v>87</v>
      </c>
      <c r="I73" s="12">
        <v>12.095263982298601</v>
      </c>
      <c r="J73" s="15">
        <v>12.096826158501001</v>
      </c>
      <c r="K73" s="4"/>
      <c r="L73" s="5">
        <f t="shared" si="3"/>
        <v>12.095545205258556</v>
      </c>
      <c r="M73" s="18">
        <f t="shared" si="4"/>
        <v>-1.2020669270389287E-4</v>
      </c>
      <c r="N73" s="20">
        <f t="shared" si="5"/>
        <v>12.096826158500994</v>
      </c>
    </row>
    <row r="74" spans="8:14" x14ac:dyDescent="0.3">
      <c r="H74" s="6" t="s">
        <v>88</v>
      </c>
      <c r="I74" s="12">
        <v>12.103624551319299</v>
      </c>
      <c r="J74" s="15">
        <v>12.0954249985658</v>
      </c>
      <c r="K74" s="4"/>
      <c r="L74" s="5">
        <f t="shared" si="3"/>
        <v>12.102148467832624</v>
      </c>
      <c r="M74" s="18">
        <f t="shared" si="4"/>
        <v>4.3175519621359067E-3</v>
      </c>
      <c r="N74" s="20">
        <f t="shared" si="5"/>
        <v>12.095424998565852</v>
      </c>
    </row>
    <row r="75" spans="8:14" x14ac:dyDescent="0.3">
      <c r="H75" s="6" t="s">
        <v>89</v>
      </c>
      <c r="I75" s="12">
        <v>12.114560245024</v>
      </c>
      <c r="J75" s="15">
        <v>12.1064660197948</v>
      </c>
      <c r="K75" s="4"/>
      <c r="L75" s="5">
        <f t="shared" si="3"/>
        <v>12.113103122598233</v>
      </c>
      <c r="M75" s="18">
        <f t="shared" si="4"/>
        <v>8.6983052965401222E-3</v>
      </c>
      <c r="N75" s="20">
        <f t="shared" si="5"/>
        <v>12.106466019794761</v>
      </c>
    </row>
    <row r="76" spans="8:14" x14ac:dyDescent="0.3">
      <c r="H76" s="6" t="s">
        <v>90</v>
      </c>
      <c r="I76" s="12">
        <v>12.129439950482499</v>
      </c>
      <c r="J76" s="15">
        <v>12.1218014278948</v>
      </c>
      <c r="K76" s="4"/>
      <c r="L76" s="5">
        <f t="shared" si="3"/>
        <v>12.128064863646257</v>
      </c>
      <c r="M76" s="18">
        <f t="shared" si="4"/>
        <v>1.2832423429949724E-2</v>
      </c>
      <c r="N76" s="20">
        <f t="shared" si="5"/>
        <v>12.121801427894773</v>
      </c>
    </row>
    <row r="77" spans="8:14" x14ac:dyDescent="0.3">
      <c r="H77" s="6" t="s">
        <v>91</v>
      </c>
      <c r="I77" s="12">
        <v>12.1494652563188</v>
      </c>
      <c r="J77" s="15">
        <v>12.1408972870762</v>
      </c>
      <c r="K77" s="4"/>
      <c r="L77" s="5">
        <f t="shared" si="3"/>
        <v>12.14792285049575</v>
      </c>
      <c r="M77" s="18">
        <f t="shared" si="4"/>
        <v>1.7469576309384938E-2</v>
      </c>
      <c r="N77" s="20">
        <f t="shared" si="5"/>
        <v>12.140897287076207</v>
      </c>
    </row>
    <row r="78" spans="8:14" x14ac:dyDescent="0.3">
      <c r="H78" s="6" t="s">
        <v>92</v>
      </c>
      <c r="I78" s="12">
        <v>12.1601281785211</v>
      </c>
      <c r="J78" s="15">
        <v>12.1653924268051</v>
      </c>
      <c r="K78" s="4"/>
      <c r="L78" s="5">
        <f t="shared" si="3"/>
        <v>12.161075848497193</v>
      </c>
      <c r="M78" s="18">
        <f t="shared" si="4"/>
        <v>1.4620461963011004E-2</v>
      </c>
      <c r="N78" s="20">
        <f t="shared" si="5"/>
        <v>12.165392426805134</v>
      </c>
    </row>
    <row r="79" spans="8:14" x14ac:dyDescent="0.3">
      <c r="H79" s="6" t="s">
        <v>93</v>
      </c>
      <c r="I79" s="12">
        <v>12.1701449045876</v>
      </c>
      <c r="J79" s="15">
        <v>12.175696310460101</v>
      </c>
      <c r="K79" s="4"/>
      <c r="L79" s="5">
        <f t="shared" si="3"/>
        <v>12.171144268672787</v>
      </c>
      <c r="M79" s="18">
        <f t="shared" si="4"/>
        <v>1.1615932301644472E-2</v>
      </c>
      <c r="N79" s="20">
        <f t="shared" si="5"/>
        <v>12.175696310460204</v>
      </c>
    </row>
    <row r="80" spans="8:14" x14ac:dyDescent="0.3">
      <c r="H80" s="6" t="s">
        <v>94</v>
      </c>
      <c r="I80" s="12">
        <v>12.184986895383799</v>
      </c>
      <c r="J80" s="15">
        <v>12.182760200974499</v>
      </c>
      <c r="K80" s="4"/>
      <c r="L80" s="5">
        <f t="shared" si="3"/>
        <v>12.184586045856225</v>
      </c>
      <c r="M80" s="18">
        <f t="shared" si="4"/>
        <v>1.2821062957423383E-2</v>
      </c>
      <c r="N80" s="20">
        <f t="shared" si="5"/>
        <v>12.182760200974432</v>
      </c>
    </row>
    <row r="81" spans="8:14" x14ac:dyDescent="0.3">
      <c r="H81" s="6" t="s">
        <v>95</v>
      </c>
      <c r="I81" s="12">
        <v>12.1895875092703</v>
      </c>
      <c r="J81" s="15">
        <v>12.197407108813699</v>
      </c>
      <c r="K81" s="4"/>
      <c r="L81" s="5">
        <f t="shared" si="3"/>
        <v>12.190995193580093</v>
      </c>
      <c r="M81" s="18">
        <f t="shared" si="4"/>
        <v>8.5889424266677242E-3</v>
      </c>
      <c r="N81" s="20">
        <f t="shared" si="5"/>
        <v>12.197407108813648</v>
      </c>
    </row>
    <row r="82" spans="8:14" x14ac:dyDescent="0.3">
      <c r="H82" s="6" t="s">
        <v>96</v>
      </c>
      <c r="I82" s="12">
        <v>12.195542396556901</v>
      </c>
      <c r="J82" s="15">
        <v>12.199584136006701</v>
      </c>
      <c r="K82" s="4"/>
      <c r="L82" s="5">
        <f t="shared" si="3"/>
        <v>12.196269990492665</v>
      </c>
      <c r="M82" s="18">
        <f t="shared" si="4"/>
        <v>6.4014738215436452E-3</v>
      </c>
      <c r="N82" s="20">
        <f t="shared" si="5"/>
        <v>12.199584136006761</v>
      </c>
    </row>
    <row r="83" spans="8:14" x14ac:dyDescent="0.3">
      <c r="H83" s="6" t="s">
        <v>97</v>
      </c>
      <c r="I83" s="12">
        <v>12.201632804004101</v>
      </c>
      <c r="J83" s="15">
        <v>12.202671464314299</v>
      </c>
      <c r="K83" s="4"/>
      <c r="L83" s="5">
        <f t="shared" si="3"/>
        <v>12.201819783633127</v>
      </c>
      <c r="M83" s="18">
        <f t="shared" si="4"/>
        <v>5.839330504802516E-3</v>
      </c>
      <c r="N83" s="20">
        <f t="shared" si="5"/>
        <v>12.202671464314209</v>
      </c>
    </row>
    <row r="84" spans="8:14" x14ac:dyDescent="0.3">
      <c r="H84" s="6" t="s">
        <v>98</v>
      </c>
      <c r="I84" s="12">
        <v>12.2098056691192</v>
      </c>
      <c r="J84" s="15">
        <v>12.207659114137901</v>
      </c>
      <c r="K84" s="4"/>
      <c r="L84" s="5">
        <f t="shared" si="3"/>
        <v>12.209419246291473</v>
      </c>
      <c r="M84" s="18">
        <f t="shared" si="4"/>
        <v>7.0010881314274964E-3</v>
      </c>
      <c r="N84" s="20">
        <f t="shared" si="5"/>
        <v>12.207659114137929</v>
      </c>
    </row>
    <row r="85" spans="8:14" x14ac:dyDescent="0.3">
      <c r="H85" s="6" t="s">
        <v>99</v>
      </c>
      <c r="I85" s="12">
        <v>12.21671085855</v>
      </c>
      <c r="J85" s="15">
        <v>12.216420334422899</v>
      </c>
      <c r="K85" s="4"/>
      <c r="L85" s="5">
        <f t="shared" si="3"/>
        <v>12.21665855839664</v>
      </c>
      <c r="M85" s="18">
        <f t="shared" si="4"/>
        <v>7.1583254830543978E-3</v>
      </c>
      <c r="N85" s="20">
        <f t="shared" si="5"/>
        <v>12.216420334422901</v>
      </c>
    </row>
    <row r="86" spans="8:14" x14ac:dyDescent="0.3">
      <c r="H86" s="6" t="s">
        <v>100</v>
      </c>
      <c r="I86" s="12">
        <v>12.221064700949301</v>
      </c>
      <c r="J86" s="15">
        <v>12.223816883879699</v>
      </c>
      <c r="K86" s="4"/>
      <c r="L86" s="5">
        <f t="shared" si="3"/>
        <v>12.221560148920428</v>
      </c>
      <c r="M86" s="18">
        <f t="shared" si="4"/>
        <v>5.6687901405404403E-3</v>
      </c>
      <c r="N86" s="20">
        <f t="shared" si="5"/>
        <v>12.223816883879694</v>
      </c>
    </row>
    <row r="87" spans="8:14" x14ac:dyDescent="0.3">
      <c r="H87" s="6" t="s">
        <v>101</v>
      </c>
      <c r="I87" s="12">
        <v>12.229334967449599</v>
      </c>
      <c r="J87" s="15">
        <v>12.227228939061</v>
      </c>
      <c r="K87" s="4"/>
      <c r="L87" s="5">
        <f t="shared" si="3"/>
        <v>12.228955840219077</v>
      </c>
      <c r="M87" s="18">
        <f t="shared" si="4"/>
        <v>6.8086139809385819E-3</v>
      </c>
      <c r="N87" s="20">
        <f t="shared" si="5"/>
        <v>12.227228939060968</v>
      </c>
    </row>
    <row r="88" spans="8:14" x14ac:dyDescent="0.3">
      <c r="H88" s="6" t="s">
        <v>102</v>
      </c>
      <c r="I88" s="12">
        <v>12.233322960020301</v>
      </c>
      <c r="J88" s="15">
        <v>12.2357644542</v>
      </c>
      <c r="K88" s="4"/>
      <c r="L88" s="5">
        <f t="shared" si="3"/>
        <v>12.233762477802534</v>
      </c>
      <c r="M88" s="18">
        <f t="shared" si="4"/>
        <v>5.4872294795445505E-3</v>
      </c>
      <c r="N88" s="20">
        <f t="shared" si="5"/>
        <v>12.235764454200016</v>
      </c>
    </row>
    <row r="89" spans="8:14" x14ac:dyDescent="0.3">
      <c r="H89" s="6" t="s">
        <v>103</v>
      </c>
      <c r="I89" s="12">
        <v>12.2498359102711</v>
      </c>
      <c r="J89" s="15">
        <v>12.2392497072821</v>
      </c>
      <c r="K89" s="4"/>
      <c r="L89" s="5">
        <f t="shared" si="3"/>
        <v>12.247930182009018</v>
      </c>
      <c r="M89" s="18">
        <f t="shared" si="4"/>
        <v>1.1216690018313555E-2</v>
      </c>
      <c r="N89" s="20">
        <f t="shared" si="5"/>
        <v>12.239249707282079</v>
      </c>
    </row>
    <row r="90" spans="8:14" x14ac:dyDescent="0.3">
      <c r="H90" s="6" t="s">
        <v>104</v>
      </c>
      <c r="I90" s="12">
        <v>12.2668478442446</v>
      </c>
      <c r="J90" s="15">
        <v>12.259146872027401</v>
      </c>
      <c r="K90" s="4"/>
      <c r="L90" s="5">
        <f t="shared" si="3"/>
        <v>12.265461515226047</v>
      </c>
      <c r="M90" s="18">
        <f t="shared" si="4"/>
        <v>1.5384607115193726E-2</v>
      </c>
      <c r="N90" s="20">
        <f t="shared" si="5"/>
        <v>12.259146872027332</v>
      </c>
    </row>
    <row r="91" spans="8:14" x14ac:dyDescent="0.3">
      <c r="H91" s="6" t="s">
        <v>105</v>
      </c>
      <c r="I91" s="12">
        <v>12.2847590492237</v>
      </c>
      <c r="J91" s="15">
        <v>12.280846122341201</v>
      </c>
      <c r="K91" s="4"/>
      <c r="L91" s="5">
        <f t="shared" si="3"/>
        <v>12.28405464412632</v>
      </c>
      <c r="M91" s="18">
        <f t="shared" si="4"/>
        <v>1.7502359834217291E-2</v>
      </c>
      <c r="N91" s="20">
        <f t="shared" si="5"/>
        <v>12.28084612234124</v>
      </c>
    </row>
    <row r="92" spans="8:14" x14ac:dyDescent="0.3">
      <c r="H92" s="6" t="s">
        <v>106</v>
      </c>
      <c r="I92" s="12">
        <v>12.3038298289775</v>
      </c>
      <c r="J92" s="15">
        <v>12.3015570039606</v>
      </c>
      <c r="K92" s="4"/>
      <c r="L92" s="5">
        <f t="shared" si="3"/>
        <v>12.303420675017946</v>
      </c>
      <c r="M92" s="18">
        <f t="shared" si="4"/>
        <v>1.8732457278949868E-2</v>
      </c>
      <c r="N92" s="20">
        <f t="shared" si="5"/>
        <v>12.301557003960538</v>
      </c>
    </row>
    <row r="93" spans="8:14" x14ac:dyDescent="0.3">
      <c r="H93" s="6" t="s">
        <v>107</v>
      </c>
      <c r="I93" s="12">
        <v>12.3162356109437</v>
      </c>
      <c r="J93" s="15">
        <v>12.322153132296901</v>
      </c>
      <c r="K93" s="4"/>
      <c r="L93" s="5">
        <f t="shared" si="3"/>
        <v>12.317300883137701</v>
      </c>
      <c r="M93" s="18">
        <f t="shared" si="4"/>
        <v>1.552977874391466E-2</v>
      </c>
      <c r="N93" s="20">
        <f t="shared" si="5"/>
        <v>12.322153132296897</v>
      </c>
    </row>
    <row r="94" spans="8:14" x14ac:dyDescent="0.3">
      <c r="H94" s="6" t="s">
        <v>108</v>
      </c>
      <c r="I94" s="12">
        <v>12.3274979290304</v>
      </c>
      <c r="J94" s="15">
        <v>12.3328306618816</v>
      </c>
      <c r="K94" s="4"/>
      <c r="L94" s="5">
        <f t="shared" si="3"/>
        <v>12.328457927598276</v>
      </c>
      <c r="M94" s="18">
        <f t="shared" si="4"/>
        <v>1.2643599207538913E-2</v>
      </c>
      <c r="N94" s="20">
        <f t="shared" si="5"/>
        <v>12.332830661881616</v>
      </c>
    </row>
    <row r="95" spans="8:14" x14ac:dyDescent="0.3">
      <c r="H95" s="6" t="s">
        <v>109</v>
      </c>
      <c r="I95" s="12">
        <v>12.337399109084201</v>
      </c>
      <c r="J95" s="15">
        <v>12.341101526805801</v>
      </c>
      <c r="K95" s="4"/>
      <c r="L95" s="5">
        <f t="shared" si="3"/>
        <v>12.338065618322446</v>
      </c>
      <c r="M95" s="18">
        <f t="shared" si="4"/>
        <v>1.0639778172176245E-2</v>
      </c>
      <c r="N95" s="20">
        <f t="shared" si="5"/>
        <v>12.341101526805815</v>
      </c>
    </row>
    <row r="96" spans="8:14" x14ac:dyDescent="0.3">
      <c r="H96" s="6" t="s">
        <v>110</v>
      </c>
      <c r="I96" s="12">
        <v>12.3480582008012</v>
      </c>
      <c r="J96" s="15">
        <v>12.3487053964946</v>
      </c>
      <c r="K96" s="4"/>
      <c r="L96" s="5">
        <f t="shared" si="3"/>
        <v>12.348174708969928</v>
      </c>
      <c r="M96" s="18">
        <f t="shared" si="4"/>
        <v>1.0289503178377275E-2</v>
      </c>
      <c r="N96" s="20">
        <f t="shared" si="5"/>
        <v>12.348705396494623</v>
      </c>
    </row>
    <row r="97" spans="8:14" x14ac:dyDescent="0.3">
      <c r="H97" s="6" t="s">
        <v>111</v>
      </c>
      <c r="I97" s="12">
        <v>12.3611214933123</v>
      </c>
      <c r="J97" s="15">
        <v>12.3584642121483</v>
      </c>
      <c r="K97" s="4"/>
      <c r="L97" s="5">
        <f t="shared" si="3"/>
        <v>12.360643129557157</v>
      </c>
      <c r="M97" s="18">
        <f t="shared" si="4"/>
        <v>1.1727675824915892E-2</v>
      </c>
      <c r="N97" s="20">
        <f t="shared" si="5"/>
        <v>12.358464212148306</v>
      </c>
    </row>
    <row r="98" spans="8:14" x14ac:dyDescent="0.3">
      <c r="H98" s="6" t="s">
        <v>112</v>
      </c>
      <c r="I98" s="12">
        <v>12.3745403459522</v>
      </c>
      <c r="J98" s="15">
        <v>12.372370805382101</v>
      </c>
      <c r="K98" s="4"/>
      <c r="L98" s="5">
        <f t="shared" si="3"/>
        <v>12.374149785258766</v>
      </c>
      <c r="M98" s="18">
        <f t="shared" si="4"/>
        <v>1.2901873702727842E-2</v>
      </c>
      <c r="N98" s="20">
        <f t="shared" si="5"/>
        <v>12.372370805382074</v>
      </c>
    </row>
    <row r="99" spans="8:14" x14ac:dyDescent="0.3">
      <c r="H99" s="6" t="s">
        <v>113</v>
      </c>
      <c r="I99" s="12">
        <v>12.378436454776701</v>
      </c>
      <c r="J99" s="15">
        <v>12.3870516589615</v>
      </c>
      <c r="K99" s="4"/>
      <c r="L99" s="5">
        <f t="shared" si="3"/>
        <v>12.379987363834047</v>
      </c>
      <c r="M99" s="18">
        <f t="shared" si="4"/>
        <v>8.2391563468081942E-3</v>
      </c>
      <c r="N99" s="20">
        <f t="shared" si="5"/>
        <v>12.387051658961493</v>
      </c>
    </row>
    <row r="100" spans="8:14" x14ac:dyDescent="0.3">
      <c r="H100" s="6" t="s">
        <v>114</v>
      </c>
      <c r="I100" s="12">
        <v>12.3812017317426</v>
      </c>
      <c r="J100" s="15">
        <v>12.388226520180901</v>
      </c>
      <c r="K100" s="4"/>
      <c r="L100" s="5">
        <f t="shared" si="3"/>
        <v>12.382466334157254</v>
      </c>
      <c r="M100" s="18">
        <f t="shared" si="4"/>
        <v>4.4372031637902338E-3</v>
      </c>
      <c r="N100" s="20">
        <f t="shared" si="5"/>
        <v>12.388226520180856</v>
      </c>
    </row>
    <row r="101" spans="8:14" x14ac:dyDescent="0.3">
      <c r="H101" s="6" t="s">
        <v>115</v>
      </c>
      <c r="I101" s="12">
        <v>12.386237712102901</v>
      </c>
      <c r="J101" s="15">
        <v>12.386903537321</v>
      </c>
      <c r="K101" s="4"/>
      <c r="L101" s="5">
        <f t="shared" si="3"/>
        <v>12.386357573958671</v>
      </c>
      <c r="M101" s="18">
        <f t="shared" si="4"/>
        <v>4.0768455060895738E-3</v>
      </c>
      <c r="N101" s="20">
        <f t="shared" si="5"/>
        <v>12.386903537321045</v>
      </c>
    </row>
    <row r="102" spans="8:14" x14ac:dyDescent="0.3">
      <c r="H102" s="6" t="s">
        <v>116</v>
      </c>
      <c r="I102" s="12">
        <v>12.385218331246699</v>
      </c>
      <c r="J102" s="15">
        <v>12.3904344194648</v>
      </c>
      <c r="K102" s="4"/>
      <c r="L102" s="5">
        <f t="shared" si="3"/>
        <v>12.386157331447714</v>
      </c>
      <c r="M102" s="18">
        <f t="shared" si="4"/>
        <v>1.2537963313183993E-3</v>
      </c>
      <c r="N102" s="20">
        <f t="shared" si="5"/>
        <v>12.390434419464761</v>
      </c>
    </row>
    <row r="103" spans="8:14" x14ac:dyDescent="0.3">
      <c r="H103" s="6" t="s">
        <v>117</v>
      </c>
      <c r="I103" s="12">
        <v>12.3851221884537</v>
      </c>
      <c r="J103" s="15">
        <v>12.387411127779</v>
      </c>
      <c r="K103" s="4"/>
      <c r="L103" s="5">
        <f t="shared" si="3"/>
        <v>12.385534243311046</v>
      </c>
      <c r="M103" s="18">
        <f t="shared" si="4"/>
        <v>1.4977507068214026E-5</v>
      </c>
      <c r="N103" s="20">
        <f t="shared" si="5"/>
        <v>12.387411127779034</v>
      </c>
    </row>
    <row r="104" spans="8:14" x14ac:dyDescent="0.3">
      <c r="H104" s="6" t="s">
        <v>118</v>
      </c>
      <c r="I104" s="12">
        <v>12.3845242236071</v>
      </c>
      <c r="J104" s="15">
        <v>12.385549220818101</v>
      </c>
      <c r="K104" s="4"/>
      <c r="L104" s="5">
        <f t="shared" si="3"/>
        <v>12.384708743605026</v>
      </c>
      <c r="M104" s="18">
        <f t="shared" si="4"/>
        <v>-5.3977107265821916E-4</v>
      </c>
      <c r="N104" s="20">
        <f t="shared" si="5"/>
        <v>12.385549220818113</v>
      </c>
    </row>
    <row r="105" spans="8:14" x14ac:dyDescent="0.3">
      <c r="H105" s="6" t="s">
        <v>119</v>
      </c>
      <c r="I105" s="12">
        <v>12.3805636232089</v>
      </c>
      <c r="J105" s="15">
        <v>12.384168972532301</v>
      </c>
      <c r="K105" s="4"/>
      <c r="L105" s="5">
        <f t="shared" si="3"/>
        <v>12.38121265819411</v>
      </c>
      <c r="M105" s="18">
        <f t="shared" si="4"/>
        <v>-2.4910567884817783E-3</v>
      </c>
      <c r="N105" s="20">
        <f t="shared" si="5"/>
        <v>12.384168972532368</v>
      </c>
    </row>
    <row r="106" spans="8:14" x14ac:dyDescent="0.3">
      <c r="H106" s="6" t="s">
        <v>120</v>
      </c>
      <c r="I106" s="12">
        <v>12.379967127394</v>
      </c>
      <c r="J106" s="15">
        <v>12.3787216014056</v>
      </c>
      <c r="K106" s="4"/>
      <c r="L106" s="5">
        <f t="shared" si="3"/>
        <v>12.379742907805573</v>
      </c>
      <c r="M106" s="18">
        <f t="shared" si="4"/>
        <v>-1.8169537122623919E-3</v>
      </c>
      <c r="N106" s="20">
        <f t="shared" si="5"/>
        <v>12.378721601405628</v>
      </c>
    </row>
    <row r="107" spans="8:14" x14ac:dyDescent="0.3">
      <c r="H107" s="6" t="s">
        <v>121</v>
      </c>
      <c r="I107" s="12">
        <v>12.3786720954258</v>
      </c>
      <c r="J107" s="15">
        <v>12.3779259540933</v>
      </c>
      <c r="K107" s="4"/>
      <c r="L107" s="5">
        <f t="shared" si="3"/>
        <v>12.378537775063126</v>
      </c>
      <c r="M107" s="18">
        <f t="shared" si="4"/>
        <v>-1.4131273993453976E-3</v>
      </c>
      <c r="N107" s="20">
        <f t="shared" si="5"/>
        <v>12.37792595409331</v>
      </c>
    </row>
    <row r="108" spans="8:14" x14ac:dyDescent="0.3">
      <c r="H108" s="6" t="s">
        <v>122</v>
      </c>
      <c r="I108" s="12">
        <v>12.3849716855228</v>
      </c>
      <c r="J108" s="15">
        <v>12.3771246476639</v>
      </c>
      <c r="K108" s="4"/>
      <c r="L108" s="5">
        <f t="shared" si="3"/>
        <v>12.38355906176742</v>
      </c>
      <c r="M108" s="18">
        <f t="shared" si="4"/>
        <v>2.8338432856203277E-3</v>
      </c>
      <c r="N108" s="20">
        <f t="shared" si="5"/>
        <v>12.377124647663781</v>
      </c>
    </row>
    <row r="109" spans="8:14" x14ac:dyDescent="0.3">
      <c r="H109" s="6" t="s">
        <v>123</v>
      </c>
      <c r="I109" s="12">
        <v>12.390167628873201</v>
      </c>
      <c r="J109" s="15">
        <v>12.386392905053</v>
      </c>
      <c r="K109" s="4"/>
      <c r="L109" s="5">
        <f t="shared" si="3"/>
        <v>12.389488103091095</v>
      </c>
      <c r="M109" s="18">
        <f t="shared" si="4"/>
        <v>4.8767977986580802E-3</v>
      </c>
      <c r="N109" s="20">
        <f t="shared" si="5"/>
        <v>12.386392905053039</v>
      </c>
    </row>
    <row r="110" spans="8:14" x14ac:dyDescent="0.3">
      <c r="H110" s="6" t="s">
        <v>124</v>
      </c>
      <c r="I110" s="12">
        <v>12.395642867159999</v>
      </c>
      <c r="J110" s="15">
        <v>12.3943649008898</v>
      </c>
      <c r="K110" s="4"/>
      <c r="L110" s="5">
        <f t="shared" si="3"/>
        <v>12.395412807672029</v>
      </c>
      <c r="M110" s="18">
        <f t="shared" si="4"/>
        <v>5.568458191231679E-3</v>
      </c>
      <c r="N110" s="20">
        <f t="shared" si="5"/>
        <v>12.394364900889753</v>
      </c>
    </row>
    <row r="111" spans="8:14" x14ac:dyDescent="0.3">
      <c r="H111" s="6" t="s">
        <v>125</v>
      </c>
      <c r="I111" s="12">
        <v>12.4091440932427</v>
      </c>
      <c r="J111" s="15">
        <v>12.400981265863299</v>
      </c>
      <c r="K111" s="4"/>
      <c r="L111" s="5">
        <f t="shared" si="3"/>
        <v>12.407674621057854</v>
      </c>
      <c r="M111" s="18">
        <f t="shared" si="4"/>
        <v>9.9863403538710503E-3</v>
      </c>
      <c r="N111" s="20">
        <f t="shared" si="5"/>
        <v>12.40098126586326</v>
      </c>
    </row>
    <row r="112" spans="8:14" x14ac:dyDescent="0.3">
      <c r="H112" s="6" t="s">
        <v>126</v>
      </c>
      <c r="I112" s="12">
        <v>12.4129770527933</v>
      </c>
      <c r="J112" s="15">
        <v>12.4176609614117</v>
      </c>
      <c r="K112" s="4"/>
      <c r="L112" s="5">
        <f t="shared" si="3"/>
        <v>12.413820250022789</v>
      </c>
      <c r="M112" s="18">
        <f t="shared" si="4"/>
        <v>7.4513172087179056E-3</v>
      </c>
      <c r="N112" s="20">
        <f t="shared" si="5"/>
        <v>12.417660961411725</v>
      </c>
    </row>
    <row r="113" spans="8:14" x14ac:dyDescent="0.3">
      <c r="H113" s="6" t="s">
        <v>127</v>
      </c>
      <c r="I113" s="12">
        <v>12.427482695198201</v>
      </c>
      <c r="J113" s="15">
        <v>12.4212715672314</v>
      </c>
      <c r="K113" s="4"/>
      <c r="L113" s="5">
        <f t="shared" si="3"/>
        <v>12.426364567941636</v>
      </c>
      <c r="M113" s="18">
        <f t="shared" si="4"/>
        <v>1.0812901397431456E-2</v>
      </c>
      <c r="N113" s="20">
        <f t="shared" si="5"/>
        <v>12.421271567231507</v>
      </c>
    </row>
    <row r="114" spans="8:14" x14ac:dyDescent="0.3">
      <c r="H114" s="6" t="s">
        <v>128</v>
      </c>
      <c r="I114" s="12">
        <v>12.433706102117201</v>
      </c>
      <c r="J114" s="15">
        <v>12.437177469339099</v>
      </c>
      <c r="K114" s="4"/>
      <c r="L114" s="5">
        <f t="shared" si="3"/>
        <v>12.43433101764448</v>
      </c>
      <c r="M114" s="18">
        <f t="shared" si="4"/>
        <v>8.9341294209356534E-3</v>
      </c>
      <c r="N114" s="20">
        <f t="shared" si="5"/>
        <v>12.437177469339067</v>
      </c>
    </row>
    <row r="115" spans="8:14" x14ac:dyDescent="0.3">
      <c r="H115" s="6" t="s">
        <v>129</v>
      </c>
      <c r="I115" s="12">
        <v>12.447213273546</v>
      </c>
      <c r="J115" s="15">
        <v>12.4432651470654</v>
      </c>
      <c r="K115" s="4"/>
      <c r="L115" s="5">
        <f t="shared" si="3"/>
        <v>12.446502531816966</v>
      </c>
      <c r="M115" s="18">
        <f t="shared" si="4"/>
        <v>1.1070932852349141E-2</v>
      </c>
      <c r="N115" s="20">
        <f t="shared" si="5"/>
        <v>12.443265147065416</v>
      </c>
    </row>
    <row r="116" spans="8:14" x14ac:dyDescent="0.3">
      <c r="H116" s="6" t="s">
        <v>130</v>
      </c>
      <c r="I116" s="12">
        <v>12.4563448642326</v>
      </c>
      <c r="J116" s="15">
        <v>12.4575734646693</v>
      </c>
      <c r="K116" s="4"/>
      <c r="L116" s="5">
        <f t="shared" si="3"/>
        <v>12.456566036883217</v>
      </c>
      <c r="M116" s="18">
        <f t="shared" si="4"/>
        <v>1.0405990216412763E-2</v>
      </c>
      <c r="N116" s="20">
        <f t="shared" si="5"/>
        <v>12.457573464669315</v>
      </c>
    </row>
    <row r="117" spans="8:14" x14ac:dyDescent="0.3">
      <c r="H117" s="6" t="s">
        <v>131</v>
      </c>
      <c r="I117" s="12">
        <v>12.462407229494501</v>
      </c>
      <c r="J117" s="15">
        <v>12.466972027099599</v>
      </c>
      <c r="K117" s="4"/>
      <c r="L117" s="5">
        <f t="shared" si="3"/>
        <v>12.463228984359375</v>
      </c>
      <c r="M117" s="18">
        <f t="shared" si="4"/>
        <v>7.9354322861352501E-3</v>
      </c>
      <c r="N117" s="20">
        <f t="shared" si="5"/>
        <v>12.466972027099629</v>
      </c>
    </row>
    <row r="118" spans="8:14" x14ac:dyDescent="0.3">
      <c r="H118" s="6" t="s">
        <v>132</v>
      </c>
      <c r="I118" s="12">
        <v>12.4707534555022</v>
      </c>
      <c r="J118" s="15">
        <v>12.4711644166455</v>
      </c>
      <c r="K118" s="4"/>
      <c r="L118" s="5">
        <f t="shared" si="3"/>
        <v>12.47082743672722</v>
      </c>
      <c r="M118" s="18">
        <f t="shared" si="4"/>
        <v>7.7130120608664837E-3</v>
      </c>
      <c r="N118" s="20">
        <f t="shared" si="5"/>
        <v>12.471164416645511</v>
      </c>
    </row>
    <row r="119" spans="8:14" x14ac:dyDescent="0.3">
      <c r="H119" s="6" t="s">
        <v>133</v>
      </c>
      <c r="I119" s="12">
        <v>12.4700893900539</v>
      </c>
      <c r="J119" s="15">
        <v>12.478540448788101</v>
      </c>
      <c r="K119" s="4"/>
      <c r="L119" s="5">
        <f t="shared" si="3"/>
        <v>12.471610749647228</v>
      </c>
      <c r="M119" s="18">
        <f t="shared" si="4"/>
        <v>3.1391334399344666E-3</v>
      </c>
      <c r="N119" s="20">
        <f t="shared" si="5"/>
        <v>12.478540448788086</v>
      </c>
    </row>
    <row r="120" spans="8:14" x14ac:dyDescent="0.3">
      <c r="H120" s="6" t="s">
        <v>134</v>
      </c>
      <c r="I120" s="12">
        <v>12.4758860194394</v>
      </c>
      <c r="J120" s="15">
        <v>12.474749883087201</v>
      </c>
      <c r="K120" s="4"/>
      <c r="L120" s="5">
        <f t="shared" si="3"/>
        <v>12.475681492173269</v>
      </c>
      <c r="M120" s="18">
        <f t="shared" si="4"/>
        <v>3.7540327011282995E-3</v>
      </c>
      <c r="N120" s="20">
        <f t="shared" si="5"/>
        <v>12.474749883087162</v>
      </c>
    </row>
    <row r="121" spans="8:14" x14ac:dyDescent="0.3">
      <c r="H121" s="6" t="s">
        <v>135</v>
      </c>
      <c r="I121" s="12">
        <v>12.4734742015149</v>
      </c>
      <c r="J121" s="15">
        <v>12.4794355248744</v>
      </c>
      <c r="K121" s="4"/>
      <c r="L121" s="5">
        <f t="shared" si="3"/>
        <v>12.474547358946076</v>
      </c>
      <c r="M121" s="18">
        <f t="shared" si="4"/>
        <v>5.2764766179894682E-4</v>
      </c>
      <c r="N121" s="20">
        <f t="shared" si="5"/>
        <v>12.479435524874397</v>
      </c>
    </row>
    <row r="122" spans="8:14" x14ac:dyDescent="0.3">
      <c r="H122" s="6" t="s">
        <v>136</v>
      </c>
      <c r="I122" s="12">
        <v>12.4712061490364</v>
      </c>
      <c r="J122" s="15">
        <v>12.4750750066079</v>
      </c>
      <c r="K122" s="4"/>
      <c r="L122" s="5">
        <f t="shared" si="3"/>
        <v>12.471902620776415</v>
      </c>
      <c r="M122" s="18">
        <f t="shared" si="4"/>
        <v>-1.5662538823976114E-3</v>
      </c>
      <c r="N122" s="20">
        <f t="shared" si="5"/>
        <v>12.475075006607875</v>
      </c>
    </row>
    <row r="123" spans="8:14" x14ac:dyDescent="0.3">
      <c r="H123" s="6" t="s">
        <v>137</v>
      </c>
      <c r="I123" s="12">
        <v>12.474858554722999</v>
      </c>
      <c r="J123" s="15">
        <v>12.470336366893999</v>
      </c>
      <c r="K123" s="4"/>
      <c r="L123" s="5">
        <f t="shared" si="3"/>
        <v>12.474044470470027</v>
      </c>
      <c r="M123" s="18">
        <f t="shared" si="4"/>
        <v>8.8124280191138936E-4</v>
      </c>
      <c r="N123" s="20">
        <f t="shared" si="5"/>
        <v>12.470336366894017</v>
      </c>
    </row>
    <row r="124" spans="8:14" x14ac:dyDescent="0.3">
      <c r="H124" s="6" t="s">
        <v>138</v>
      </c>
      <c r="I124" s="12">
        <v>12.4685138301161</v>
      </c>
      <c r="J124" s="15">
        <v>12.474925713272</v>
      </c>
      <c r="K124" s="4"/>
      <c r="L124" s="5">
        <f t="shared" si="3"/>
        <v>12.469668097321815</v>
      </c>
      <c r="M124" s="18">
        <f t="shared" si="4"/>
        <v>-2.5889940298077876E-3</v>
      </c>
      <c r="N124" s="20">
        <f t="shared" si="5"/>
        <v>12.474925713271938</v>
      </c>
    </row>
    <row r="125" spans="8:14" x14ac:dyDescent="0.3">
      <c r="H125" s="6" t="s">
        <v>139</v>
      </c>
      <c r="I125" s="12">
        <v>12.462376273695501</v>
      </c>
      <c r="J125" s="15">
        <v>12.467079103292001</v>
      </c>
      <c r="K125" s="4"/>
      <c r="L125" s="5">
        <f t="shared" si="3"/>
        <v>12.463222877079463</v>
      </c>
      <c r="M125" s="18">
        <f t="shared" si="4"/>
        <v>-5.1342575791352872E-3</v>
      </c>
      <c r="N125" s="20">
        <f t="shared" si="5"/>
        <v>12.467079103292008</v>
      </c>
    </row>
    <row r="126" spans="8:14" x14ac:dyDescent="0.3">
      <c r="H126" s="6" t="s">
        <v>140</v>
      </c>
      <c r="I126" s="12">
        <v>12.459764800333099</v>
      </c>
      <c r="J126" s="15">
        <v>12.4580886195003</v>
      </c>
      <c r="K126" s="4"/>
      <c r="L126" s="5">
        <f t="shared" si="3"/>
        <v>12.459463054259585</v>
      </c>
      <c r="M126" s="18">
        <f t="shared" si="4"/>
        <v>-4.227075660635452E-3</v>
      </c>
      <c r="N126" s="20">
        <f t="shared" si="5"/>
        <v>12.458088619500328</v>
      </c>
    </row>
    <row r="127" spans="8:14" x14ac:dyDescent="0.3">
      <c r="H127" s="6" t="s">
        <v>141</v>
      </c>
      <c r="I127" s="12">
        <v>12.4629023919991</v>
      </c>
      <c r="J127" s="15">
        <v>12.4552359785989</v>
      </c>
      <c r="K127" s="4"/>
      <c r="L127" s="5">
        <f t="shared" si="3"/>
        <v>12.461522284258805</v>
      </c>
      <c r="M127" s="18">
        <f t="shared" si="4"/>
        <v>-7.7862472904069793E-5</v>
      </c>
      <c r="N127" s="20">
        <f t="shared" si="5"/>
        <v>12.455235978598949</v>
      </c>
    </row>
    <row r="128" spans="8:14" x14ac:dyDescent="0.3">
      <c r="H128" s="6" t="s">
        <v>142</v>
      </c>
      <c r="I128" s="12">
        <v>12.465544268803701</v>
      </c>
      <c r="J128" s="15">
        <v>12.461444421785901</v>
      </c>
      <c r="K128" s="4"/>
      <c r="L128" s="5">
        <f t="shared" si="3"/>
        <v>12.464806214343556</v>
      </c>
      <c r="M128" s="18">
        <f t="shared" si="4"/>
        <v>2.141055086850089E-3</v>
      </c>
      <c r="N128" s="20">
        <f t="shared" si="5"/>
        <v>12.461444421785901</v>
      </c>
    </row>
    <row r="129" spans="8:14" x14ac:dyDescent="0.3">
      <c r="H129" s="6" t="s">
        <v>143</v>
      </c>
      <c r="I129" s="12">
        <v>12.471045044318</v>
      </c>
      <c r="J129" s="15">
        <v>12.466947269430401</v>
      </c>
      <c r="K129" s="4"/>
      <c r="L129" s="5">
        <f t="shared" si="3"/>
        <v>12.470307362882735</v>
      </c>
      <c r="M129" s="18">
        <f t="shared" si="4"/>
        <v>4.3588511691258066E-3</v>
      </c>
      <c r="N129" s="20">
        <f t="shared" si="5"/>
        <v>12.466947269430406</v>
      </c>
    </row>
    <row r="130" spans="8:14" x14ac:dyDescent="0.3">
      <c r="H130" s="6" t="s">
        <v>144</v>
      </c>
      <c r="I130" s="12">
        <v>12.478707067842301</v>
      </c>
      <c r="J130" s="15">
        <v>12.474666214051901</v>
      </c>
      <c r="K130" s="4"/>
      <c r="L130" s="5">
        <f t="shared" si="3"/>
        <v>12.477979633342947</v>
      </c>
      <c r="M130" s="18">
        <f t="shared" si="4"/>
        <v>6.5458404380142748E-3</v>
      </c>
      <c r="N130" s="20">
        <f t="shared" si="5"/>
        <v>12.474666214051862</v>
      </c>
    </row>
    <row r="131" spans="8:14" x14ac:dyDescent="0.3">
      <c r="H131" s="6" t="s">
        <v>145</v>
      </c>
      <c r="I131" s="12">
        <v>12.477793004921599</v>
      </c>
      <c r="J131" s="15">
        <v>12.484525473781</v>
      </c>
      <c r="K131" s="4"/>
      <c r="L131" s="5">
        <f t="shared" si="3"/>
        <v>12.479004983965661</v>
      </c>
      <c r="M131" s="18">
        <f t="shared" si="4"/>
        <v>2.9020963403230599E-3</v>
      </c>
      <c r="N131" s="20">
        <f t="shared" si="5"/>
        <v>12.484525473780961</v>
      </c>
    </row>
    <row r="132" spans="8:14" x14ac:dyDescent="0.3">
      <c r="H132" s="6" t="s">
        <v>146</v>
      </c>
      <c r="I132" s="12">
        <v>12.4801260177153</v>
      </c>
      <c r="J132" s="15">
        <v>12.481907080306099</v>
      </c>
      <c r="K132" s="4"/>
      <c r="L132" s="5">
        <f t="shared" ref="L132:L195" si="6">$E$1*I132+(1-$E$1)*(L131+M131)</f>
        <v>12.480446644602875</v>
      </c>
      <c r="M132" s="18">
        <f t="shared" ref="M132:M195" si="7">$E$2*(L132-L131)+(1-$E$2)*M131</f>
        <v>1.9381503588430027E-3</v>
      </c>
      <c r="N132" s="20">
        <f t="shared" ref="N132:N195" si="8">L131+M131</f>
        <v>12.481907080305984</v>
      </c>
    </row>
    <row r="133" spans="8:14" x14ac:dyDescent="0.3">
      <c r="H133" s="6" t="s">
        <v>147</v>
      </c>
      <c r="I133" s="12">
        <v>12.484684961809</v>
      </c>
      <c r="J133" s="15">
        <v>12.4823847949617</v>
      </c>
      <c r="K133" s="4"/>
      <c r="L133" s="5">
        <f t="shared" si="6"/>
        <v>12.484270885773153</v>
      </c>
      <c r="M133" s="18">
        <f t="shared" si="7"/>
        <v>3.1830457380227183E-3</v>
      </c>
      <c r="N133" s="20">
        <f t="shared" si="8"/>
        <v>12.482384794961717</v>
      </c>
    </row>
    <row r="134" spans="8:14" x14ac:dyDescent="0.3">
      <c r="H134" s="6" t="s">
        <v>148</v>
      </c>
      <c r="I134" s="12">
        <v>12.48871076863</v>
      </c>
      <c r="J134" s="15">
        <v>12.487453931511199</v>
      </c>
      <c r="K134" s="4"/>
      <c r="L134" s="5">
        <f t="shared" si="6"/>
        <v>12.488484512811869</v>
      </c>
      <c r="M134" s="18">
        <f t="shared" si="7"/>
        <v>3.8632706197323672E-3</v>
      </c>
      <c r="N134" s="20">
        <f t="shared" si="8"/>
        <v>12.487453931511176</v>
      </c>
    </row>
    <row r="135" spans="8:14" x14ac:dyDescent="0.3">
      <c r="H135" s="6" t="s">
        <v>149</v>
      </c>
      <c r="I135" s="12">
        <v>12.493133274926199</v>
      </c>
      <c r="J135" s="15">
        <v>12.492347783431599</v>
      </c>
      <c r="K135" s="4"/>
      <c r="L135" s="5">
        <f t="shared" si="6"/>
        <v>12.492991870747343</v>
      </c>
      <c r="M135" s="18">
        <f t="shared" si="7"/>
        <v>4.2883940116141585E-3</v>
      </c>
      <c r="N135" s="20">
        <f t="shared" si="8"/>
        <v>12.492347783431601</v>
      </c>
    </row>
    <row r="136" spans="8:14" x14ac:dyDescent="0.3">
      <c r="H136" s="6" t="s">
        <v>150</v>
      </c>
      <c r="I136" s="12">
        <v>12.5023476923999</v>
      </c>
      <c r="J136" s="15">
        <v>12.497280264758899</v>
      </c>
      <c r="K136" s="4"/>
      <c r="L136" s="5">
        <f t="shared" si="6"/>
        <v>12.501435454075978</v>
      </c>
      <c r="M136" s="18">
        <f t="shared" si="7"/>
        <v>7.0309851684205484E-3</v>
      </c>
      <c r="N136" s="20">
        <f t="shared" si="8"/>
        <v>12.497280264758956</v>
      </c>
    </row>
    <row r="137" spans="8:14" x14ac:dyDescent="0.3">
      <c r="H137" s="6" t="s">
        <v>151</v>
      </c>
      <c r="I137" s="12">
        <v>12.5084228628247</v>
      </c>
      <c r="J137" s="15">
        <v>12.508466439244399</v>
      </c>
      <c r="K137" s="4"/>
      <c r="L137" s="5">
        <f t="shared" si="6"/>
        <v>12.508430707451774</v>
      </c>
      <c r="M137" s="18">
        <f t="shared" si="7"/>
        <v>7.0074007560170706E-3</v>
      </c>
      <c r="N137" s="20">
        <f t="shared" si="8"/>
        <v>12.508466439244398</v>
      </c>
    </row>
    <row r="138" spans="8:14" x14ac:dyDescent="0.3">
      <c r="H138" s="6" t="s">
        <v>152</v>
      </c>
      <c r="I138" s="12">
        <v>12.514329106217501</v>
      </c>
      <c r="J138" s="15">
        <v>12.5154381082078</v>
      </c>
      <c r="K138" s="4"/>
      <c r="L138" s="5">
        <f t="shared" si="6"/>
        <v>12.514528748755792</v>
      </c>
      <c r="M138" s="18">
        <f t="shared" si="7"/>
        <v>6.4071871433194049E-3</v>
      </c>
      <c r="N138" s="20">
        <f t="shared" si="8"/>
        <v>12.515438108207791</v>
      </c>
    </row>
    <row r="139" spans="8:14" x14ac:dyDescent="0.3">
      <c r="H139" s="6" t="s">
        <v>153</v>
      </c>
      <c r="I139" s="12">
        <v>12.528880519957299</v>
      </c>
      <c r="J139" s="15">
        <v>12.5209359358991</v>
      </c>
      <c r="K139" s="4"/>
      <c r="L139" s="5">
        <f t="shared" si="6"/>
        <v>12.527450335935145</v>
      </c>
      <c r="M139" s="18">
        <f t="shared" si="7"/>
        <v>1.0706951743102792E-2</v>
      </c>
      <c r="N139" s="20">
        <f t="shared" si="8"/>
        <v>12.520935935899111</v>
      </c>
    </row>
    <row r="140" spans="8:14" x14ac:dyDescent="0.3">
      <c r="H140" s="6" t="s">
        <v>154</v>
      </c>
      <c r="I140" s="12">
        <v>12.5472054334621</v>
      </c>
      <c r="J140" s="15">
        <v>12.538157287678199</v>
      </c>
      <c r="K140" s="4"/>
      <c r="L140" s="5">
        <f t="shared" si="6"/>
        <v>12.545576586258091</v>
      </c>
      <c r="M140" s="18">
        <f t="shared" si="7"/>
        <v>1.5603985577743097E-2</v>
      </c>
      <c r="N140" s="20">
        <f t="shared" si="8"/>
        <v>12.538157287678247</v>
      </c>
    </row>
    <row r="141" spans="8:14" x14ac:dyDescent="0.3">
      <c r="H141" s="6" t="s">
        <v>155</v>
      </c>
      <c r="I141" s="12">
        <v>12.5628375854191</v>
      </c>
      <c r="J141" s="15">
        <v>12.5611805718358</v>
      </c>
      <c r="K141" s="4"/>
      <c r="L141" s="5">
        <f t="shared" si="6"/>
        <v>12.56253928983384</v>
      </c>
      <c r="M141" s="18">
        <f t="shared" si="7"/>
        <v>1.6500793805146418E-2</v>
      </c>
      <c r="N141" s="20">
        <f t="shared" si="8"/>
        <v>12.561180571835834</v>
      </c>
    </row>
    <row r="142" spans="8:14" x14ac:dyDescent="0.3">
      <c r="H142" s="6" t="s">
        <v>156</v>
      </c>
      <c r="I142" s="12">
        <v>12.5784255455214</v>
      </c>
      <c r="J142" s="15">
        <v>12.579040083639001</v>
      </c>
      <c r="K142" s="4"/>
      <c r="L142" s="5">
        <f t="shared" si="6"/>
        <v>12.578536174673328</v>
      </c>
      <c r="M142" s="18">
        <f t="shared" si="7"/>
        <v>1.6168193731453399E-2</v>
      </c>
      <c r="N142" s="20">
        <f t="shared" si="8"/>
        <v>12.579040083638986</v>
      </c>
    </row>
    <row r="143" spans="8:14" x14ac:dyDescent="0.3">
      <c r="H143" s="6" t="s">
        <v>157</v>
      </c>
      <c r="I143" s="12">
        <v>12.589077397708101</v>
      </c>
      <c r="J143" s="15">
        <v>12.5947043684048</v>
      </c>
      <c r="K143" s="4"/>
      <c r="L143" s="5">
        <f t="shared" si="6"/>
        <v>12.590090364972918</v>
      </c>
      <c r="M143" s="18">
        <f t="shared" si="7"/>
        <v>1.3122766906286087E-2</v>
      </c>
      <c r="N143" s="20">
        <f t="shared" si="8"/>
        <v>12.594704368404781</v>
      </c>
    </row>
    <row r="144" spans="8:14" x14ac:dyDescent="0.3">
      <c r="H144" s="6" t="s">
        <v>158</v>
      </c>
      <c r="I144" s="12">
        <v>12.602604638579001</v>
      </c>
      <c r="J144" s="15">
        <v>12.603213131879199</v>
      </c>
      <c r="K144" s="4"/>
      <c r="L144" s="5">
        <f t="shared" si="6"/>
        <v>12.602714179542904</v>
      </c>
      <c r="M144" s="18">
        <f t="shared" si="7"/>
        <v>1.2793438406234696E-2</v>
      </c>
      <c r="N144" s="20">
        <f t="shared" si="8"/>
        <v>12.603213131879203</v>
      </c>
    </row>
    <row r="145" spans="8:14" x14ac:dyDescent="0.3">
      <c r="H145" s="6" t="s">
        <v>159</v>
      </c>
      <c r="I145" s="12">
        <v>12.6174469267012</v>
      </c>
      <c r="J145" s="15">
        <v>12.615507617949101</v>
      </c>
      <c r="K145" s="4"/>
      <c r="L145" s="5">
        <f t="shared" si="6"/>
        <v>12.617097812339653</v>
      </c>
      <c r="M145" s="18">
        <f t="shared" si="7"/>
        <v>1.3843030311749634E-2</v>
      </c>
      <c r="N145" s="20">
        <f t="shared" si="8"/>
        <v>12.615507617949138</v>
      </c>
    </row>
    <row r="146" spans="8:14" x14ac:dyDescent="0.3">
      <c r="H146" s="6" t="s">
        <v>160</v>
      </c>
      <c r="I146" s="12">
        <v>12.633765542426801</v>
      </c>
      <c r="J146" s="15">
        <v>12.6309408426514</v>
      </c>
      <c r="K146" s="4"/>
      <c r="L146" s="5">
        <f t="shared" si="6"/>
        <v>12.633257039973232</v>
      </c>
      <c r="M146" s="18">
        <f t="shared" si="7"/>
        <v>1.537181319205027E-2</v>
      </c>
      <c r="N146" s="20">
        <f t="shared" si="8"/>
        <v>12.630940842651402</v>
      </c>
    </row>
    <row r="147" spans="8:14" x14ac:dyDescent="0.3">
      <c r="H147" s="6" t="s">
        <v>161</v>
      </c>
      <c r="I147" s="12">
        <v>12.647094712149499</v>
      </c>
      <c r="J147" s="15">
        <v>12.648628853165301</v>
      </c>
      <c r="K147" s="4"/>
      <c r="L147" s="5">
        <f t="shared" si="6"/>
        <v>12.647370888215161</v>
      </c>
      <c r="M147" s="18">
        <f t="shared" si="7"/>
        <v>1.4541506006371762E-2</v>
      </c>
      <c r="N147" s="20">
        <f t="shared" si="8"/>
        <v>12.648628853165283</v>
      </c>
    </row>
    <row r="148" spans="8:14" x14ac:dyDescent="0.3">
      <c r="H148" s="6" t="s">
        <v>162</v>
      </c>
      <c r="I148" s="12">
        <v>12.6567819557691</v>
      </c>
      <c r="J148" s="15">
        <v>12.661912394221501</v>
      </c>
      <c r="K148" s="4"/>
      <c r="L148" s="5">
        <f t="shared" si="6"/>
        <v>12.657705537299307</v>
      </c>
      <c r="M148" s="18">
        <f t="shared" si="7"/>
        <v>1.1764812163426345E-2</v>
      </c>
      <c r="N148" s="20">
        <f t="shared" si="8"/>
        <v>12.661912394221533</v>
      </c>
    </row>
    <row r="149" spans="8:14" x14ac:dyDescent="0.3">
      <c r="H149" s="6" t="s">
        <v>163</v>
      </c>
      <c r="I149" s="12">
        <v>12.672827252414301</v>
      </c>
      <c r="J149" s="15">
        <v>12.6694703494628</v>
      </c>
      <c r="K149" s="4"/>
      <c r="L149" s="5">
        <f t="shared" si="6"/>
        <v>12.672222942744959</v>
      </c>
      <c r="M149" s="18">
        <f t="shared" si="7"/>
        <v>1.3581633833426456E-2</v>
      </c>
      <c r="N149" s="20">
        <f t="shared" si="8"/>
        <v>12.669470349462733</v>
      </c>
    </row>
    <row r="150" spans="8:14" x14ac:dyDescent="0.3">
      <c r="H150" s="6" t="s">
        <v>164</v>
      </c>
      <c r="I150" s="12">
        <v>12.685289948225</v>
      </c>
      <c r="J150" s="15">
        <v>12.685804576578301</v>
      </c>
      <c r="K150" s="4"/>
      <c r="L150" s="5">
        <f t="shared" si="6"/>
        <v>12.685382591621176</v>
      </c>
      <c r="M150" s="18">
        <f t="shared" si="7"/>
        <v>1.3303106882269714E-2</v>
      </c>
      <c r="N150" s="20">
        <f t="shared" si="8"/>
        <v>12.685804576578386</v>
      </c>
    </row>
    <row r="151" spans="8:14" x14ac:dyDescent="0.3">
      <c r="H151" s="6" t="s">
        <v>165</v>
      </c>
      <c r="I151" s="12">
        <v>12.7069600483696</v>
      </c>
      <c r="J151" s="15">
        <v>12.6986856985034</v>
      </c>
      <c r="K151" s="4"/>
      <c r="L151" s="5">
        <f t="shared" si="6"/>
        <v>12.705470499906696</v>
      </c>
      <c r="M151" s="18">
        <f t="shared" si="7"/>
        <v>1.7781347200470948E-2</v>
      </c>
      <c r="N151" s="20">
        <f t="shared" si="8"/>
        <v>12.698685698503445</v>
      </c>
    </row>
    <row r="152" spans="8:14" x14ac:dyDescent="0.3">
      <c r="H152" s="6" t="s">
        <v>166</v>
      </c>
      <c r="I152" s="12">
        <v>12.730416485097001</v>
      </c>
      <c r="J152" s="15">
        <v>12.7232518471072</v>
      </c>
      <c r="K152" s="4"/>
      <c r="L152" s="5">
        <f t="shared" si="6"/>
        <v>12.729126706966071</v>
      </c>
      <c r="M152" s="18">
        <f t="shared" si="7"/>
        <v>2.1658989701741897E-2</v>
      </c>
      <c r="N152" s="20">
        <f t="shared" si="8"/>
        <v>12.723251847107166</v>
      </c>
    </row>
    <row r="153" spans="8:14" x14ac:dyDescent="0.3">
      <c r="H153" s="6" t="s">
        <v>167</v>
      </c>
      <c r="I153" s="12">
        <v>12.7479200784908</v>
      </c>
      <c r="J153" s="15">
        <v>12.750785696667901</v>
      </c>
      <c r="K153" s="4"/>
      <c r="L153" s="5">
        <f t="shared" si="6"/>
        <v>12.748435947075025</v>
      </c>
      <c r="M153" s="18">
        <f t="shared" si="7"/>
        <v>2.0108060980518663E-2</v>
      </c>
      <c r="N153" s="20">
        <f t="shared" si="8"/>
        <v>12.750785696667812</v>
      </c>
    </row>
    <row r="154" spans="8:14" x14ac:dyDescent="0.3">
      <c r="H154" s="6" t="s">
        <v>168</v>
      </c>
      <c r="I154" s="12">
        <v>12.757503600346499</v>
      </c>
      <c r="J154" s="15">
        <v>12.7685440080555</v>
      </c>
      <c r="K154" s="4"/>
      <c r="L154" s="5">
        <f t="shared" si="6"/>
        <v>12.759491094542282</v>
      </c>
      <c r="M154" s="18">
        <f t="shared" si="7"/>
        <v>1.413277594522536E-2</v>
      </c>
      <c r="N154" s="20">
        <f t="shared" si="8"/>
        <v>12.768544008055544</v>
      </c>
    </row>
    <row r="155" spans="8:14" x14ac:dyDescent="0.3">
      <c r="H155" s="6" t="s">
        <v>169</v>
      </c>
      <c r="I155" s="12">
        <v>12.7672272488816</v>
      </c>
      <c r="J155" s="15">
        <v>12.773623870487601</v>
      </c>
      <c r="K155" s="4"/>
      <c r="L155" s="5">
        <f t="shared" si="6"/>
        <v>12.768378768703094</v>
      </c>
      <c r="M155" s="18">
        <f t="shared" si="7"/>
        <v>1.0670798963441266E-2</v>
      </c>
      <c r="N155" s="20">
        <f t="shared" si="8"/>
        <v>12.773623870487507</v>
      </c>
    </row>
    <row r="156" spans="8:14" x14ac:dyDescent="0.3">
      <c r="H156" s="6" t="s">
        <v>170</v>
      </c>
      <c r="I156" s="12">
        <v>12.7772357910798</v>
      </c>
      <c r="J156" s="15">
        <v>12.779049567666499</v>
      </c>
      <c r="K156" s="4"/>
      <c r="L156" s="5">
        <f t="shared" si="6"/>
        <v>12.777562307140943</v>
      </c>
      <c r="M156" s="18">
        <f t="shared" si="7"/>
        <v>9.6891475261294373E-3</v>
      </c>
      <c r="N156" s="20">
        <f t="shared" si="8"/>
        <v>12.779049567666535</v>
      </c>
    </row>
    <row r="157" spans="8:14" x14ac:dyDescent="0.3">
      <c r="H157" s="6" t="s">
        <v>171</v>
      </c>
      <c r="I157" s="12">
        <v>12.7749737624902</v>
      </c>
      <c r="J157" s="15">
        <v>12.787251454667</v>
      </c>
      <c r="K157" s="4"/>
      <c r="L157" s="5">
        <f t="shared" si="6"/>
        <v>12.777183992635882</v>
      </c>
      <c r="M157" s="18">
        <f t="shared" si="7"/>
        <v>3.0442198870621459E-3</v>
      </c>
      <c r="N157" s="20">
        <f t="shared" si="8"/>
        <v>12.787251454667073</v>
      </c>
    </row>
    <row r="158" spans="8:14" x14ac:dyDescent="0.3">
      <c r="H158" s="6" t="s">
        <v>172</v>
      </c>
      <c r="I158" s="12">
        <v>12.7773911177249</v>
      </c>
      <c r="J158" s="15">
        <v>12.780228212522999</v>
      </c>
      <c r="K158" s="4"/>
      <c r="L158" s="5">
        <f t="shared" si="6"/>
        <v>12.777901851530443</v>
      </c>
      <c r="M158" s="18">
        <f t="shared" si="7"/>
        <v>1.5087285775714674E-3</v>
      </c>
      <c r="N158" s="20">
        <f t="shared" si="8"/>
        <v>12.780228212522944</v>
      </c>
    </row>
    <row r="159" spans="8:14" x14ac:dyDescent="0.3">
      <c r="H159" s="6" t="s">
        <v>173</v>
      </c>
      <c r="I159" s="12">
        <v>12.7740108487524</v>
      </c>
      <c r="J159" s="15">
        <v>12.779410580108101</v>
      </c>
      <c r="K159" s="4"/>
      <c r="L159" s="5">
        <f t="shared" si="6"/>
        <v>12.774982908391038</v>
      </c>
      <c r="M159" s="18">
        <f t="shared" si="7"/>
        <v>-1.4137118625010903E-3</v>
      </c>
      <c r="N159" s="20">
        <f t="shared" si="8"/>
        <v>12.779410580108014</v>
      </c>
    </row>
    <row r="160" spans="8:14" x14ac:dyDescent="0.3">
      <c r="H160" s="6" t="s">
        <v>174</v>
      </c>
      <c r="I160" s="12">
        <v>12.7622597049454</v>
      </c>
      <c r="J160" s="15">
        <v>12.7735691965285</v>
      </c>
      <c r="K160" s="4"/>
      <c r="L160" s="5">
        <f t="shared" si="6"/>
        <v>12.764295639620196</v>
      </c>
      <c r="M160" s="18">
        <f t="shared" si="7"/>
        <v>-7.5346303642829559E-3</v>
      </c>
      <c r="N160" s="20">
        <f t="shared" si="8"/>
        <v>12.773569196528538</v>
      </c>
    </row>
    <row r="161" spans="8:14" x14ac:dyDescent="0.3">
      <c r="H161" s="6" t="s">
        <v>175</v>
      </c>
      <c r="I161" s="12">
        <v>12.756699583099</v>
      </c>
      <c r="J161" s="15">
        <v>12.7567610092559</v>
      </c>
      <c r="K161" s="4"/>
      <c r="L161" s="5">
        <f t="shared" si="6"/>
        <v>12.756710641035767</v>
      </c>
      <c r="M161" s="18">
        <f t="shared" si="7"/>
        <v>-7.5678754043081234E-3</v>
      </c>
      <c r="N161" s="20">
        <f t="shared" si="8"/>
        <v>12.756761009255912</v>
      </c>
    </row>
    <row r="162" spans="8:14" x14ac:dyDescent="0.3">
      <c r="H162" s="6" t="s">
        <v>176</v>
      </c>
      <c r="I162" s="12">
        <v>12.7503746305912</v>
      </c>
      <c r="J162" s="15">
        <v>12.749142765631399</v>
      </c>
      <c r="K162" s="4"/>
      <c r="L162" s="5">
        <f t="shared" si="6"/>
        <v>12.750152870261147</v>
      </c>
      <c r="M162" s="18">
        <f t="shared" si="7"/>
        <v>-6.9011659445288101E-3</v>
      </c>
      <c r="N162" s="20">
        <f t="shared" si="8"/>
        <v>12.749142765631458</v>
      </c>
    </row>
    <row r="163" spans="8:14" x14ac:dyDescent="0.3">
      <c r="H163" s="6" t="s">
        <v>177</v>
      </c>
      <c r="I163" s="12">
        <v>12.746770614610901</v>
      </c>
      <c r="J163" s="15">
        <v>12.7432517043166</v>
      </c>
      <c r="K163" s="4"/>
      <c r="L163" s="5">
        <f t="shared" si="6"/>
        <v>12.746137140379723</v>
      </c>
      <c r="M163" s="18">
        <f t="shared" si="7"/>
        <v>-4.9966627254368632E-3</v>
      </c>
      <c r="N163" s="20">
        <f t="shared" si="8"/>
        <v>12.743251704316618</v>
      </c>
    </row>
    <row r="164" spans="8:14" x14ac:dyDescent="0.3">
      <c r="H164" s="6" t="s">
        <v>178</v>
      </c>
      <c r="I164" s="12">
        <v>12.7327164988231</v>
      </c>
      <c r="J164" s="15">
        <v>12.7411404776543</v>
      </c>
      <c r="K164" s="4"/>
      <c r="L164" s="5">
        <f t="shared" si="6"/>
        <v>12.734232983492291</v>
      </c>
      <c r="M164" s="18">
        <f t="shared" si="7"/>
        <v>-9.555885172120325E-3</v>
      </c>
      <c r="N164" s="20">
        <f t="shared" si="8"/>
        <v>12.741140477654286</v>
      </c>
    </row>
    <row r="165" spans="8:14" x14ac:dyDescent="0.3">
      <c r="H165" s="6" t="s">
        <v>179</v>
      </c>
      <c r="I165" s="12">
        <v>12.721879840640099</v>
      </c>
      <c r="J165" s="15">
        <v>12.7246770983202</v>
      </c>
      <c r="K165" s="4"/>
      <c r="L165" s="5">
        <f t="shared" si="6"/>
        <v>12.722383402967665</v>
      </c>
      <c r="M165" s="18">
        <f t="shared" si="7"/>
        <v>-1.1069815852587827E-2</v>
      </c>
      <c r="N165" s="20">
        <f t="shared" si="8"/>
        <v>12.72467709832017</v>
      </c>
    </row>
    <row r="166" spans="8:14" x14ac:dyDescent="0.3">
      <c r="H166" s="6" t="s">
        <v>180</v>
      </c>
      <c r="I166" s="12">
        <v>12.699573050687301</v>
      </c>
      <c r="J166" s="15">
        <v>12.7113135871151</v>
      </c>
      <c r="K166" s="4"/>
      <c r="L166" s="5">
        <f t="shared" si="6"/>
        <v>12.701686582055029</v>
      </c>
      <c r="M166" s="18">
        <f t="shared" si="7"/>
        <v>-1.7424024272422407E-2</v>
      </c>
      <c r="N166" s="20">
        <f t="shared" si="8"/>
        <v>12.711313587115077</v>
      </c>
    </row>
    <row r="167" spans="8:14" x14ac:dyDescent="0.3">
      <c r="H167" s="6" t="s">
        <v>181</v>
      </c>
      <c r="I167" s="12">
        <v>12.673244143074299</v>
      </c>
      <c r="J167" s="15">
        <v>12.684262557782599</v>
      </c>
      <c r="K167" s="4"/>
      <c r="L167" s="5">
        <f t="shared" si="6"/>
        <v>12.675227678090089</v>
      </c>
      <c r="M167" s="18">
        <f t="shared" si="7"/>
        <v>-2.3387406264671787E-2</v>
      </c>
      <c r="N167" s="20">
        <f t="shared" si="8"/>
        <v>12.684262557782606</v>
      </c>
    </row>
    <row r="168" spans="8:14" x14ac:dyDescent="0.3">
      <c r="H168" s="6" t="s">
        <v>182</v>
      </c>
      <c r="I168" s="12">
        <v>12.6455139691932</v>
      </c>
      <c r="J168" s="15">
        <v>12.651840271825399</v>
      </c>
      <c r="K168" s="4"/>
      <c r="L168" s="5">
        <f t="shared" si="6"/>
        <v>12.646652830193052</v>
      </c>
      <c r="M168" s="18">
        <f t="shared" si="7"/>
        <v>-2.681132523969806E-2</v>
      </c>
      <c r="N168" s="20">
        <f t="shared" si="8"/>
        <v>12.651840271825417</v>
      </c>
    </row>
    <row r="169" spans="8:14" x14ac:dyDescent="0.3">
      <c r="H169" s="6" t="s">
        <v>183</v>
      </c>
      <c r="I169" s="12">
        <v>12.6243881656171</v>
      </c>
      <c r="J169" s="15">
        <v>12.619841504953399</v>
      </c>
      <c r="K169" s="4"/>
      <c r="L169" s="5">
        <f t="shared" si="6"/>
        <v>12.623569675764411</v>
      </c>
      <c r="M169" s="18">
        <f t="shared" si="7"/>
        <v>-2.4350583377567486E-2</v>
      </c>
      <c r="N169" s="20">
        <f t="shared" si="8"/>
        <v>12.619841504953353</v>
      </c>
    </row>
    <row r="170" spans="8:14" x14ac:dyDescent="0.3">
      <c r="H170" s="6" t="s">
        <v>184</v>
      </c>
      <c r="I170" s="12">
        <v>12.5988036851135</v>
      </c>
      <c r="J170" s="15">
        <v>12.5992190923869</v>
      </c>
      <c r="K170" s="4"/>
      <c r="L170" s="5">
        <f t="shared" si="6"/>
        <v>12.598878466730847</v>
      </c>
      <c r="M170" s="18">
        <f t="shared" si="7"/>
        <v>-2.457540993555174E-2</v>
      </c>
      <c r="N170" s="20">
        <f t="shared" si="8"/>
        <v>12.599219092386845</v>
      </c>
    </row>
    <row r="171" spans="8:14" x14ac:dyDescent="0.3">
      <c r="H171" s="6" t="s">
        <v>185</v>
      </c>
      <c r="I171" s="12">
        <v>12.5817724634129</v>
      </c>
      <c r="J171" s="15">
        <v>12.5743030567953</v>
      </c>
      <c r="K171" s="4"/>
      <c r="L171" s="5">
        <f t="shared" si="6"/>
        <v>12.580427820833599</v>
      </c>
      <c r="M171" s="18">
        <f t="shared" si="7"/>
        <v>-2.0532820679709879E-2</v>
      </c>
      <c r="N171" s="20">
        <f t="shared" si="8"/>
        <v>12.574303056795294</v>
      </c>
    </row>
    <row r="172" spans="8:14" x14ac:dyDescent="0.3">
      <c r="H172" s="6" t="s">
        <v>186</v>
      </c>
      <c r="I172" s="12">
        <v>12.579069656833701</v>
      </c>
      <c r="J172" s="15">
        <v>12.559895000153899</v>
      </c>
      <c r="K172" s="4"/>
      <c r="L172" s="5">
        <f t="shared" si="6"/>
        <v>12.5756178351382</v>
      </c>
      <c r="M172" s="18">
        <f t="shared" si="7"/>
        <v>-1.0155120676665276E-2</v>
      </c>
      <c r="N172" s="20">
        <f t="shared" si="8"/>
        <v>12.559895000153888</v>
      </c>
    </row>
    <row r="173" spans="8:14" x14ac:dyDescent="0.3">
      <c r="H173" s="6" t="s">
        <v>187</v>
      </c>
      <c r="I173" s="12">
        <v>12.576514883865199</v>
      </c>
      <c r="J173" s="15">
        <v>12.5654627144615</v>
      </c>
      <c r="K173" s="4"/>
      <c r="L173" s="5">
        <f t="shared" si="6"/>
        <v>12.574525272329153</v>
      </c>
      <c r="M173" s="18">
        <f t="shared" si="7"/>
        <v>-4.1734699817226658E-3</v>
      </c>
      <c r="N173" s="20">
        <f t="shared" si="8"/>
        <v>12.565462714461534</v>
      </c>
    </row>
    <row r="174" spans="8:14" x14ac:dyDescent="0.3">
      <c r="H174" s="6" t="s">
        <v>188</v>
      </c>
      <c r="I174" s="12">
        <v>12.5704935122008</v>
      </c>
      <c r="J174" s="15">
        <v>12.5703518023474</v>
      </c>
      <c r="K174" s="4"/>
      <c r="L174" s="5">
        <f t="shared" si="6"/>
        <v>12.570468001592996</v>
      </c>
      <c r="M174" s="18">
        <f t="shared" si="7"/>
        <v>-4.0967738316792278E-3</v>
      </c>
      <c r="N174" s="20">
        <f t="shared" si="8"/>
        <v>12.57035180234743</v>
      </c>
    </row>
    <row r="175" spans="8:14" x14ac:dyDescent="0.3">
      <c r="H175" s="6" t="s">
        <v>189</v>
      </c>
      <c r="I175" s="12">
        <v>12.5778396295457</v>
      </c>
      <c r="J175" s="15">
        <v>12.5663712277613</v>
      </c>
      <c r="K175" s="4"/>
      <c r="L175" s="5">
        <f t="shared" si="6"/>
        <v>12.575775087856474</v>
      </c>
      <c r="M175" s="18">
        <f t="shared" si="7"/>
        <v>2.1101499855285541E-3</v>
      </c>
      <c r="N175" s="20">
        <f t="shared" si="8"/>
        <v>12.566371227761318</v>
      </c>
    </row>
    <row r="176" spans="8:14" x14ac:dyDescent="0.3">
      <c r="H176" s="6" t="s">
        <v>190</v>
      </c>
      <c r="I176" s="12">
        <v>12.582918776289601</v>
      </c>
      <c r="J176" s="15">
        <v>12.577885237842001</v>
      </c>
      <c r="K176" s="4"/>
      <c r="L176" s="5">
        <f t="shared" si="6"/>
        <v>12.582012638698265</v>
      </c>
      <c r="M176" s="18">
        <f t="shared" si="7"/>
        <v>4.8343996466956567E-3</v>
      </c>
      <c r="N176" s="20">
        <f t="shared" si="8"/>
        <v>12.577885237842002</v>
      </c>
    </row>
    <row r="177" spans="8:14" x14ac:dyDescent="0.3">
      <c r="H177" s="6" t="s">
        <v>191</v>
      </c>
      <c r="I177" s="12">
        <v>12.5919097111013</v>
      </c>
      <c r="J177" s="15">
        <v>12.586847038345001</v>
      </c>
      <c r="K177" s="4"/>
      <c r="L177" s="5">
        <f t="shared" si="6"/>
        <v>12.590998328751702</v>
      </c>
      <c r="M177" s="18">
        <f t="shared" si="7"/>
        <v>7.5744173667615577E-3</v>
      </c>
      <c r="N177" s="20">
        <f t="shared" si="8"/>
        <v>12.58684703834496</v>
      </c>
    </row>
    <row r="178" spans="8:14" x14ac:dyDescent="0.3">
      <c r="H178" s="6" t="s">
        <v>192</v>
      </c>
      <c r="I178" s="12">
        <v>12.6093553739792</v>
      </c>
      <c r="J178" s="15">
        <v>12.598572746118499</v>
      </c>
      <c r="K178" s="4"/>
      <c r="L178" s="5">
        <f t="shared" si="6"/>
        <v>12.607414285311711</v>
      </c>
      <c r="M178" s="18">
        <f t="shared" si="7"/>
        <v>1.341018689587219E-2</v>
      </c>
      <c r="N178" s="20">
        <f t="shared" si="8"/>
        <v>12.598572746118464</v>
      </c>
    </row>
    <row r="179" spans="8:14" x14ac:dyDescent="0.3">
      <c r="H179" s="6" t="s">
        <v>193</v>
      </c>
      <c r="I179" s="12">
        <v>12.630993915693599</v>
      </c>
      <c r="J179" s="15">
        <v>12.6208244722076</v>
      </c>
      <c r="K179" s="4"/>
      <c r="L179" s="5">
        <f t="shared" si="6"/>
        <v>12.629163212477245</v>
      </c>
      <c r="M179" s="18">
        <f t="shared" si="7"/>
        <v>1.891408902345992E-2</v>
      </c>
      <c r="N179" s="20">
        <f t="shared" si="8"/>
        <v>12.620824472207582</v>
      </c>
    </row>
    <row r="180" spans="8:14" x14ac:dyDescent="0.3">
      <c r="H180" s="6" t="s">
        <v>194</v>
      </c>
      <c r="I180" s="12">
        <v>12.6445017548397</v>
      </c>
      <c r="J180" s="15">
        <v>12.648077301500701</v>
      </c>
      <c r="K180" s="4"/>
      <c r="L180" s="5">
        <f t="shared" si="6"/>
        <v>12.645145424749613</v>
      </c>
      <c r="M180" s="18">
        <f t="shared" si="7"/>
        <v>1.6978933092669107E-2</v>
      </c>
      <c r="N180" s="20">
        <f t="shared" si="8"/>
        <v>12.648077301500704</v>
      </c>
    </row>
    <row r="181" spans="8:14" x14ac:dyDescent="0.3">
      <c r="H181" s="6" t="s">
        <v>195</v>
      </c>
      <c r="I181" s="12">
        <v>12.659835733212701</v>
      </c>
      <c r="J181" s="15">
        <v>12.6621243578423</v>
      </c>
      <c r="K181" s="4"/>
      <c r="L181" s="5">
        <f t="shared" si="6"/>
        <v>12.660247731418517</v>
      </c>
      <c r="M181" s="18">
        <f t="shared" si="7"/>
        <v>1.5740284587927332E-2</v>
      </c>
      <c r="N181" s="20">
        <f t="shared" si="8"/>
        <v>12.662124357842282</v>
      </c>
    </row>
    <row r="182" spans="8:14" x14ac:dyDescent="0.3">
      <c r="H182" s="6" t="s">
        <v>196</v>
      </c>
      <c r="I182" s="12">
        <v>12.6739239602077</v>
      </c>
      <c r="J182" s="15">
        <v>12.6759880160064</v>
      </c>
      <c r="K182" s="4"/>
      <c r="L182" s="5">
        <f t="shared" si="6"/>
        <v>12.674295531532589</v>
      </c>
      <c r="M182" s="18">
        <f t="shared" si="7"/>
        <v>1.4623177135804171E-2</v>
      </c>
      <c r="N182" s="20">
        <f t="shared" si="8"/>
        <v>12.675988016006444</v>
      </c>
    </row>
    <row r="183" spans="8:14" x14ac:dyDescent="0.3">
      <c r="H183" s="6" t="s">
        <v>197</v>
      </c>
      <c r="I183" s="12">
        <v>12.6766011370116</v>
      </c>
      <c r="J183" s="15">
        <v>12.6889187086684</v>
      </c>
      <c r="K183" s="4"/>
      <c r="L183" s="5">
        <f t="shared" si="6"/>
        <v>12.678818546261256</v>
      </c>
      <c r="M183" s="18">
        <f t="shared" si="7"/>
        <v>7.9566659405973586E-3</v>
      </c>
      <c r="N183" s="20">
        <f t="shared" si="8"/>
        <v>12.688918708668394</v>
      </c>
    </row>
    <row r="184" spans="8:14" x14ac:dyDescent="0.3">
      <c r="H184" s="6" t="s">
        <v>198</v>
      </c>
      <c r="I184" s="12">
        <v>12.6924324059962</v>
      </c>
      <c r="J184" s="15">
        <v>12.6867752122018</v>
      </c>
      <c r="K184" s="4"/>
      <c r="L184" s="5">
        <f t="shared" si="6"/>
        <v>12.691413997969342</v>
      </c>
      <c r="M184" s="18">
        <f t="shared" si="7"/>
        <v>1.1018450098570096E-2</v>
      </c>
      <c r="N184" s="20">
        <f t="shared" si="8"/>
        <v>12.686775212201853</v>
      </c>
    </row>
    <row r="185" spans="8:14" x14ac:dyDescent="0.3">
      <c r="H185" s="6" t="s">
        <v>199</v>
      </c>
      <c r="I185" s="12">
        <v>12.696151536472501</v>
      </c>
      <c r="J185" s="15">
        <v>12.702432448067899</v>
      </c>
      <c r="K185" s="4"/>
      <c r="L185" s="5">
        <f t="shared" si="6"/>
        <v>12.697282226177906</v>
      </c>
      <c r="M185" s="18">
        <f t="shared" si="7"/>
        <v>7.6190976422907857E-3</v>
      </c>
      <c r="N185" s="20">
        <f t="shared" si="8"/>
        <v>12.702432448067912</v>
      </c>
    </row>
    <row r="186" spans="8:14" x14ac:dyDescent="0.3">
      <c r="H186" s="6" t="s">
        <v>200</v>
      </c>
      <c r="I186" s="12">
        <v>12.7037248799657</v>
      </c>
      <c r="J186" s="15">
        <v>12.7049013238202</v>
      </c>
      <c r="K186" s="4"/>
      <c r="L186" s="5">
        <f t="shared" si="6"/>
        <v>12.703936663388387</v>
      </c>
      <c r="M186" s="18">
        <f t="shared" si="7"/>
        <v>6.9823831708786741E-3</v>
      </c>
      <c r="N186" s="20">
        <f t="shared" si="8"/>
        <v>12.704901323820197</v>
      </c>
    </row>
    <row r="187" spans="8:14" x14ac:dyDescent="0.3">
      <c r="H187" s="6" t="s">
        <v>201</v>
      </c>
      <c r="I187" s="12">
        <v>12.710205925435</v>
      </c>
      <c r="J187" s="15">
        <v>12.710919046559299</v>
      </c>
      <c r="K187" s="4"/>
      <c r="L187" s="5">
        <f t="shared" si="6"/>
        <v>12.71033430149979</v>
      </c>
      <c r="M187" s="18">
        <f t="shared" si="7"/>
        <v>6.5964280418226674E-3</v>
      </c>
      <c r="N187" s="20">
        <f t="shared" si="8"/>
        <v>12.710919046559265</v>
      </c>
    </row>
    <row r="188" spans="8:14" x14ac:dyDescent="0.3">
      <c r="H188" s="6" t="s">
        <v>202</v>
      </c>
      <c r="I188" s="12">
        <v>12.717649986685799</v>
      </c>
      <c r="J188" s="15">
        <v>12.7169307295416</v>
      </c>
      <c r="K188" s="4"/>
      <c r="L188" s="5">
        <f t="shared" si="6"/>
        <v>12.717520506014703</v>
      </c>
      <c r="M188" s="18">
        <f t="shared" si="7"/>
        <v>6.985704105120864E-3</v>
      </c>
      <c r="N188" s="20">
        <f t="shared" si="8"/>
        <v>12.716930729541613</v>
      </c>
    </row>
    <row r="189" spans="8:14" x14ac:dyDescent="0.3">
      <c r="H189" s="6" t="s">
        <v>203</v>
      </c>
      <c r="I189" s="12">
        <v>12.7225244128276</v>
      </c>
      <c r="J189" s="15">
        <v>12.724506210119801</v>
      </c>
      <c r="K189" s="4"/>
      <c r="L189" s="5">
        <f t="shared" si="6"/>
        <v>12.722881175976147</v>
      </c>
      <c r="M189" s="18">
        <f t="shared" si="7"/>
        <v>5.9131165689284733E-3</v>
      </c>
      <c r="N189" s="20">
        <f t="shared" si="8"/>
        <v>12.724506210119824</v>
      </c>
    </row>
    <row r="190" spans="8:14" x14ac:dyDescent="0.3">
      <c r="H190" s="6" t="s">
        <v>204</v>
      </c>
      <c r="I190" s="12">
        <v>12.725604261925101</v>
      </c>
      <c r="J190" s="15">
        <v>12.7287942925451</v>
      </c>
      <c r="K190" s="4"/>
      <c r="L190" s="5">
        <f t="shared" si="6"/>
        <v>12.726178531237309</v>
      </c>
      <c r="M190" s="18">
        <f t="shared" si="7"/>
        <v>4.1866094753506816E-3</v>
      </c>
      <c r="N190" s="20">
        <f t="shared" si="8"/>
        <v>12.728794292545075</v>
      </c>
    </row>
    <row r="191" spans="8:14" x14ac:dyDescent="0.3">
      <c r="H191" s="6" t="s">
        <v>205</v>
      </c>
      <c r="I191" s="12">
        <v>12.725993779448601</v>
      </c>
      <c r="J191" s="15">
        <v>12.7303651407126</v>
      </c>
      <c r="K191" s="4"/>
      <c r="L191" s="5">
        <f t="shared" si="6"/>
        <v>12.726780711903356</v>
      </c>
      <c r="M191" s="18">
        <f t="shared" si="7"/>
        <v>1.8207430840574421E-3</v>
      </c>
      <c r="N191" s="20">
        <f t="shared" si="8"/>
        <v>12.73036514071266</v>
      </c>
    </row>
    <row r="192" spans="8:14" x14ac:dyDescent="0.3">
      <c r="H192" s="6" t="s">
        <v>206</v>
      </c>
      <c r="I192" s="12">
        <v>12.7187375767326</v>
      </c>
      <c r="J192" s="15">
        <v>12.7286014549874</v>
      </c>
      <c r="K192" s="4"/>
      <c r="L192" s="5">
        <f t="shared" si="6"/>
        <v>12.720513272096031</v>
      </c>
      <c r="M192" s="18">
        <f t="shared" si="7"/>
        <v>-3.5177811515700553E-3</v>
      </c>
      <c r="N192" s="20">
        <f t="shared" si="8"/>
        <v>12.728601454987412</v>
      </c>
    </row>
    <row r="193" spans="8:14" x14ac:dyDescent="0.3">
      <c r="H193" s="6" t="s">
        <v>207</v>
      </c>
      <c r="I193" s="12">
        <v>12.712296698288901</v>
      </c>
      <c r="J193" s="15">
        <v>12.7169954909445</v>
      </c>
      <c r="K193" s="4"/>
      <c r="L193" s="5">
        <f t="shared" si="6"/>
        <v>12.713142574942754</v>
      </c>
      <c r="M193" s="18">
        <f t="shared" si="7"/>
        <v>-6.0608598293368432E-3</v>
      </c>
      <c r="N193" s="20">
        <f t="shared" si="8"/>
        <v>12.716995490944461</v>
      </c>
    </row>
    <row r="194" spans="8:14" x14ac:dyDescent="0.3">
      <c r="H194" s="6" t="s">
        <v>208</v>
      </c>
      <c r="I194" s="12">
        <v>12.7125227104855</v>
      </c>
      <c r="J194" s="15">
        <v>12.7070817151134</v>
      </c>
      <c r="K194" s="4"/>
      <c r="L194" s="5">
        <f t="shared" si="6"/>
        <v>12.711543222498619</v>
      </c>
      <c r="M194" s="18">
        <f t="shared" si="7"/>
        <v>-3.116086494808149E-3</v>
      </c>
      <c r="N194" s="20">
        <f t="shared" si="8"/>
        <v>12.707081715113418</v>
      </c>
    </row>
    <row r="195" spans="8:14" x14ac:dyDescent="0.3">
      <c r="H195" s="6" t="s">
        <v>209</v>
      </c>
      <c r="I195" s="12">
        <v>12.7174251304804</v>
      </c>
      <c r="J195" s="15">
        <v>12.708427136003699</v>
      </c>
      <c r="K195" s="4"/>
      <c r="L195" s="5">
        <f t="shared" si="6"/>
        <v>12.715805311514725</v>
      </c>
      <c r="M195" s="18">
        <f t="shared" si="7"/>
        <v>1.7538044694152058E-3</v>
      </c>
      <c r="N195" s="20">
        <f t="shared" si="8"/>
        <v>12.708427136003811</v>
      </c>
    </row>
    <row r="196" spans="8:14" x14ac:dyDescent="0.3">
      <c r="H196" s="6" t="s">
        <v>210</v>
      </c>
      <c r="I196" s="12">
        <v>12.716294086814599</v>
      </c>
      <c r="J196" s="15">
        <v>12.7175591159841</v>
      </c>
      <c r="K196" s="4"/>
      <c r="L196" s="5">
        <f t="shared" ref="L196:L229" si="9">$E$1*I196+(1-$E$1)*(L195+M195)</f>
        <v>12.716521817365701</v>
      </c>
      <c r="M196" s="18">
        <f t="shared" ref="M196:M229" si="10">$E$2*(L196-L195)+(1-$E$2)*M195</f>
        <v>1.0691458893005493E-3</v>
      </c>
      <c r="N196" s="20">
        <f t="shared" ref="N196:N229" si="11">L195+M195</f>
        <v>12.717559115984139</v>
      </c>
    </row>
    <row r="197" spans="8:14" x14ac:dyDescent="0.3">
      <c r="H197" s="6" t="s">
        <v>211</v>
      </c>
      <c r="I197" s="12">
        <v>12.727357381589099</v>
      </c>
      <c r="J197" s="15">
        <v>12.7175909632551</v>
      </c>
      <c r="K197" s="4"/>
      <c r="L197" s="5">
        <f t="shared" si="9"/>
        <v>12.725599230960595</v>
      </c>
      <c r="M197" s="18">
        <f t="shared" si="10"/>
        <v>6.3549229057009646E-3</v>
      </c>
      <c r="N197" s="20">
        <f t="shared" si="11"/>
        <v>12.717590963255001</v>
      </c>
    </row>
    <row r="198" spans="8:14" x14ac:dyDescent="0.3">
      <c r="H198" s="6" t="s">
        <v>212</v>
      </c>
      <c r="I198" s="12">
        <v>12.7226735601526</v>
      </c>
      <c r="J198" s="15">
        <v>12.731954153866401</v>
      </c>
      <c r="K198" s="4"/>
      <c r="L198" s="5">
        <f t="shared" si="9"/>
        <v>12.724344252632939</v>
      </c>
      <c r="M198" s="18">
        <f t="shared" si="10"/>
        <v>1.3320836956356836E-3</v>
      </c>
      <c r="N198" s="20">
        <f t="shared" si="11"/>
        <v>12.731954153866296</v>
      </c>
    </row>
    <row r="199" spans="8:14" x14ac:dyDescent="0.3">
      <c r="H199" s="6" t="s">
        <v>213</v>
      </c>
      <c r="I199" s="12">
        <v>12.716600224885299</v>
      </c>
      <c r="J199" s="15">
        <v>12.725676336328601</v>
      </c>
      <c r="K199" s="4"/>
      <c r="L199" s="5">
        <f t="shared" si="9"/>
        <v>12.718234106467317</v>
      </c>
      <c r="M199" s="18">
        <f t="shared" si="10"/>
        <v>-3.5800857019884702E-3</v>
      </c>
      <c r="N199" s="20">
        <f t="shared" si="11"/>
        <v>12.725676336328574</v>
      </c>
    </row>
    <row r="200" spans="8:14" x14ac:dyDescent="0.3">
      <c r="H200" s="6" t="s">
        <v>214</v>
      </c>
      <c r="I200" s="12">
        <v>12.7307242484295</v>
      </c>
      <c r="J200" s="15">
        <v>12.7146540207653</v>
      </c>
      <c r="K200" s="4"/>
      <c r="L200" s="5">
        <f t="shared" si="9"/>
        <v>12.727831286045395</v>
      </c>
      <c r="M200" s="18">
        <f t="shared" si="10"/>
        <v>5.11743647346663E-3</v>
      </c>
      <c r="N200" s="20">
        <f t="shared" si="11"/>
        <v>12.714654020765328</v>
      </c>
    </row>
    <row r="201" spans="8:14" x14ac:dyDescent="0.3">
      <c r="H201" s="6" t="s">
        <v>215</v>
      </c>
      <c r="I201" s="12">
        <v>12.737715088008599</v>
      </c>
      <c r="J201" s="15">
        <v>12.732948722518801</v>
      </c>
      <c r="K201" s="4"/>
      <c r="L201" s="5">
        <f t="shared" si="9"/>
        <v>12.736857046893137</v>
      </c>
      <c r="M201" s="18">
        <f t="shared" si="10"/>
        <v>7.6970868934630402E-3</v>
      </c>
      <c r="N201" s="20">
        <f t="shared" si="11"/>
        <v>12.732948722518863</v>
      </c>
    </row>
    <row r="202" spans="8:14" x14ac:dyDescent="0.3">
      <c r="H202" s="6" t="s">
        <v>216</v>
      </c>
      <c r="I202" s="12">
        <v>12.7437904123643</v>
      </c>
      <c r="J202" s="15">
        <v>12.7445541337866</v>
      </c>
      <c r="K202" s="4"/>
      <c r="L202" s="5">
        <f t="shared" si="9"/>
        <v>12.743927897494743</v>
      </c>
      <c r="M202" s="18">
        <f t="shared" si="10"/>
        <v>7.2837458913855395E-3</v>
      </c>
      <c r="N202" s="20">
        <f t="shared" si="11"/>
        <v>12.7445541337866</v>
      </c>
    </row>
    <row r="203" spans="8:14" x14ac:dyDescent="0.3">
      <c r="H203" s="6" t="s">
        <v>217</v>
      </c>
      <c r="I203" s="12">
        <v>12.7497129305203</v>
      </c>
      <c r="J203" s="15">
        <v>12.751211643386201</v>
      </c>
      <c r="K203" s="4"/>
      <c r="L203" s="5">
        <f t="shared" si="9"/>
        <v>12.749982728810405</v>
      </c>
      <c r="M203" s="18">
        <f t="shared" si="10"/>
        <v>6.4726131148251809E-3</v>
      </c>
      <c r="N203" s="20">
        <f t="shared" si="11"/>
        <v>12.751211643386128</v>
      </c>
    </row>
    <row r="204" spans="8:14" x14ac:dyDescent="0.3">
      <c r="H204" s="6" t="s">
        <v>218</v>
      </c>
      <c r="I204" s="12">
        <v>12.752860795703601</v>
      </c>
      <c r="J204" s="15">
        <v>12.7564553419252</v>
      </c>
      <c r="K204" s="4"/>
      <c r="L204" s="5">
        <f t="shared" si="9"/>
        <v>12.753507885914418</v>
      </c>
      <c r="M204" s="18">
        <f t="shared" si="10"/>
        <v>4.5271742494487968E-3</v>
      </c>
      <c r="N204" s="20">
        <f t="shared" si="11"/>
        <v>12.75645534192523</v>
      </c>
    </row>
    <row r="205" spans="8:14" x14ac:dyDescent="0.3">
      <c r="H205" s="6" t="s">
        <v>219</v>
      </c>
      <c r="I205" s="12">
        <v>12.755866065853301</v>
      </c>
      <c r="J205" s="15">
        <v>12.758035060163801</v>
      </c>
      <c r="K205" s="4"/>
      <c r="L205" s="5">
        <f t="shared" si="9"/>
        <v>12.756256528209089</v>
      </c>
      <c r="M205" s="18">
        <f t="shared" si="10"/>
        <v>3.3532720180173914E-3</v>
      </c>
      <c r="N205" s="20">
        <f t="shared" si="11"/>
        <v>12.758035060163866</v>
      </c>
    </row>
    <row r="206" spans="8:14" x14ac:dyDescent="0.3">
      <c r="H206" s="6" t="s">
        <v>220</v>
      </c>
      <c r="I206" s="12">
        <v>12.758885344845799</v>
      </c>
      <c r="J206" s="15">
        <v>12.7596098002271</v>
      </c>
      <c r="K206" s="4"/>
      <c r="L206" s="5">
        <f t="shared" si="9"/>
        <v>12.759015761303543</v>
      </c>
      <c r="M206" s="18">
        <f t="shared" si="10"/>
        <v>2.9611825669081156E-3</v>
      </c>
      <c r="N206" s="20">
        <f t="shared" si="11"/>
        <v>12.759609800227107</v>
      </c>
    </row>
    <row r="207" spans="8:14" x14ac:dyDescent="0.3">
      <c r="H207" s="6" t="s">
        <v>221</v>
      </c>
      <c r="I207" s="12">
        <v>12.766759288467</v>
      </c>
      <c r="J207" s="15">
        <v>12.761976943870501</v>
      </c>
      <c r="K207" s="4"/>
      <c r="L207" s="5">
        <f t="shared" si="9"/>
        <v>12.765898370792728</v>
      </c>
      <c r="M207" s="18">
        <f t="shared" si="10"/>
        <v>5.5494811926880133E-3</v>
      </c>
      <c r="N207" s="20">
        <f t="shared" si="11"/>
        <v>12.761976943870451</v>
      </c>
    </row>
    <row r="208" spans="8:14" x14ac:dyDescent="0.3">
      <c r="H208" s="6" t="s">
        <v>222</v>
      </c>
      <c r="I208" s="12">
        <v>12.7731320891641</v>
      </c>
      <c r="J208" s="15">
        <v>12.771447851985499</v>
      </c>
      <c r="K208" s="4"/>
      <c r="L208" s="5">
        <f t="shared" si="9"/>
        <v>12.772828892787194</v>
      </c>
      <c r="M208" s="18">
        <f t="shared" si="10"/>
        <v>6.4610233634935406E-3</v>
      </c>
      <c r="N208" s="20">
        <f t="shared" si="11"/>
        <v>12.771447851985416</v>
      </c>
    </row>
    <row r="209" spans="8:14" x14ac:dyDescent="0.3">
      <c r="H209" s="6" t="s">
        <v>223</v>
      </c>
      <c r="I209" s="12">
        <v>12.7699536103672</v>
      </c>
      <c r="J209" s="15">
        <v>12.779289916150701</v>
      </c>
      <c r="K209" s="4"/>
      <c r="L209" s="5">
        <f t="shared" si="9"/>
        <v>12.771634332134344</v>
      </c>
      <c r="M209" s="18">
        <f t="shared" si="10"/>
        <v>1.4080316893459624E-3</v>
      </c>
      <c r="N209" s="20">
        <f t="shared" si="11"/>
        <v>12.779289916150688</v>
      </c>
    </row>
    <row r="210" spans="8:14" x14ac:dyDescent="0.3">
      <c r="H210" s="6" t="s">
        <v>224</v>
      </c>
      <c r="I210" s="12">
        <v>12.7821886951825</v>
      </c>
      <c r="J210" s="15">
        <v>12.7730423638237</v>
      </c>
      <c r="K210" s="4"/>
      <c r="L210" s="5">
        <f t="shared" si="9"/>
        <v>12.780542172611288</v>
      </c>
      <c r="M210" s="18">
        <f t="shared" si="10"/>
        <v>6.3582054815120503E-3</v>
      </c>
      <c r="N210" s="20">
        <f t="shared" si="11"/>
        <v>12.77304236382369</v>
      </c>
    </row>
    <row r="211" spans="8:14" x14ac:dyDescent="0.3">
      <c r="H211" s="6" t="s">
        <v>225</v>
      </c>
      <c r="I211" s="12">
        <v>12.7915900709882</v>
      </c>
      <c r="J211" s="15">
        <v>12.7869003780927</v>
      </c>
      <c r="K211" s="4"/>
      <c r="L211" s="5">
        <f t="shared" si="9"/>
        <v>12.790745832473171</v>
      </c>
      <c r="M211" s="18">
        <f t="shared" si="10"/>
        <v>8.8963591907321553E-3</v>
      </c>
      <c r="N211" s="20">
        <f t="shared" si="11"/>
        <v>12.786900378092799</v>
      </c>
    </row>
    <row r="212" spans="8:14" x14ac:dyDescent="0.3">
      <c r="H212" s="6" t="s">
        <v>226</v>
      </c>
      <c r="I212" s="12">
        <v>12.7956105538877</v>
      </c>
      <c r="J212" s="15">
        <v>12.799642191663899</v>
      </c>
      <c r="K212" s="4"/>
      <c r="L212" s="5">
        <f t="shared" si="9"/>
        <v>12.796336329320173</v>
      </c>
      <c r="M212" s="18">
        <f t="shared" si="10"/>
        <v>6.7143578093767763E-3</v>
      </c>
      <c r="N212" s="20">
        <f t="shared" si="11"/>
        <v>12.799642191663903</v>
      </c>
    </row>
    <row r="213" spans="8:14" x14ac:dyDescent="0.3">
      <c r="H213" s="6" t="s">
        <v>227</v>
      </c>
      <c r="I213" s="12">
        <v>12.8144541075392</v>
      </c>
      <c r="J213" s="15">
        <v>12.803050687129501</v>
      </c>
      <c r="K213" s="4"/>
      <c r="L213" s="5">
        <f t="shared" si="9"/>
        <v>12.812401263797055</v>
      </c>
      <c r="M213" s="18">
        <f t="shared" si="10"/>
        <v>1.2886112432996746E-2</v>
      </c>
      <c r="N213" s="20">
        <f t="shared" si="11"/>
        <v>12.80305068712955</v>
      </c>
    </row>
    <row r="214" spans="8:14" x14ac:dyDescent="0.3">
      <c r="H214" s="6" t="s">
        <v>228</v>
      </c>
      <c r="I214" s="12">
        <v>12.8211231403537</v>
      </c>
      <c r="J214" s="15">
        <v>12.825287376229999</v>
      </c>
      <c r="K214" s="4"/>
      <c r="L214" s="5">
        <f t="shared" si="9"/>
        <v>12.821872786096161</v>
      </c>
      <c r="M214" s="18">
        <f t="shared" si="10"/>
        <v>1.063234636102392E-2</v>
      </c>
      <c r="N214" s="20">
        <f t="shared" si="11"/>
        <v>12.825287376230051</v>
      </c>
    </row>
    <row r="215" spans="8:14" x14ac:dyDescent="0.3">
      <c r="H215" s="6" t="s">
        <v>229</v>
      </c>
      <c r="I215" s="12">
        <v>12.826592680048901</v>
      </c>
      <c r="J215" s="15">
        <v>12.832505132457101</v>
      </c>
      <c r="K215" s="4"/>
      <c r="L215" s="5">
        <f t="shared" si="9"/>
        <v>12.827657039731442</v>
      </c>
      <c r="M215" s="18">
        <f t="shared" si="10"/>
        <v>7.4324112383239854E-3</v>
      </c>
      <c r="N215" s="20">
        <f t="shared" si="11"/>
        <v>12.832505132457186</v>
      </c>
    </row>
    <row r="216" spans="8:14" x14ac:dyDescent="0.3">
      <c r="H216" s="6" t="s">
        <v>230</v>
      </c>
      <c r="I216" s="12">
        <v>12.834606635498099</v>
      </c>
      <c r="J216" s="15">
        <v>12.835089450969701</v>
      </c>
      <c r="K216" s="4"/>
      <c r="L216" s="5">
        <f t="shared" si="9"/>
        <v>12.834693551939308</v>
      </c>
      <c r="M216" s="18">
        <f t="shared" si="10"/>
        <v>7.1711020422608974E-3</v>
      </c>
      <c r="N216" s="20">
        <f t="shared" si="11"/>
        <v>12.835089450969766</v>
      </c>
    </row>
    <row r="217" spans="8:14" x14ac:dyDescent="0.3">
      <c r="H217" s="6" t="s">
        <v>231</v>
      </c>
      <c r="I217" s="12">
        <v>12.831636674766299</v>
      </c>
      <c r="J217" s="15">
        <v>12.841864653981601</v>
      </c>
      <c r="K217" s="4"/>
      <c r="L217" s="5">
        <f t="shared" si="9"/>
        <v>12.833477915584632</v>
      </c>
      <c r="M217" s="18">
        <f t="shared" si="10"/>
        <v>1.6355192307467943E-3</v>
      </c>
      <c r="N217" s="20">
        <f t="shared" si="11"/>
        <v>12.841864653981569</v>
      </c>
    </row>
    <row r="218" spans="8:14" x14ac:dyDescent="0.3">
      <c r="H218" s="6" t="s">
        <v>232</v>
      </c>
      <c r="I218" s="12">
        <v>12.837019901635699</v>
      </c>
      <c r="J218" s="15">
        <v>12.835113434815399</v>
      </c>
      <c r="K218" s="4"/>
      <c r="L218" s="5">
        <f t="shared" si="9"/>
        <v>12.836676699478705</v>
      </c>
      <c r="M218" s="18">
        <f t="shared" si="10"/>
        <v>2.6673364391283432E-3</v>
      </c>
      <c r="N218" s="20">
        <f t="shared" si="11"/>
        <v>12.83511343481538</v>
      </c>
    </row>
    <row r="219" spans="8:14" x14ac:dyDescent="0.3">
      <c r="H219" s="6" t="s">
        <v>233</v>
      </c>
      <c r="I219" s="12">
        <v>12.8435036070812</v>
      </c>
      <c r="J219" s="15">
        <v>12.8393440359179</v>
      </c>
      <c r="K219" s="4"/>
      <c r="L219" s="5">
        <f t="shared" si="9"/>
        <v>12.842754801080371</v>
      </c>
      <c r="M219" s="18">
        <f t="shared" si="10"/>
        <v>4.9185778770098427E-3</v>
      </c>
      <c r="N219" s="20">
        <f t="shared" si="11"/>
        <v>12.839344035917833</v>
      </c>
    </row>
    <row r="220" spans="8:14" x14ac:dyDescent="0.3">
      <c r="H220" s="6" t="s">
        <v>234</v>
      </c>
      <c r="I220" s="12">
        <v>12.843641046324</v>
      </c>
      <c r="J220" s="15">
        <v>12.8476733789573</v>
      </c>
      <c r="K220" s="4"/>
      <c r="L220" s="5">
        <f t="shared" si="9"/>
        <v>12.844366946844662</v>
      </c>
      <c r="M220" s="18">
        <f t="shared" si="10"/>
        <v>2.7362004253309166E-3</v>
      </c>
      <c r="N220" s="20">
        <f t="shared" si="11"/>
        <v>12.847673378957381</v>
      </c>
    </row>
    <row r="221" spans="8:14" x14ac:dyDescent="0.3">
      <c r="H221" s="6" t="s">
        <v>235</v>
      </c>
      <c r="I221" s="12">
        <v>12.859842100611001</v>
      </c>
      <c r="J221" s="15">
        <v>12.847103147269999</v>
      </c>
      <c r="K221" s="4"/>
      <c r="L221" s="5">
        <f t="shared" si="9"/>
        <v>12.857548834230553</v>
      </c>
      <c r="M221" s="18">
        <f t="shared" si="10"/>
        <v>9.63077164677862E-3</v>
      </c>
      <c r="N221" s="20">
        <f t="shared" si="11"/>
        <v>12.847103147269992</v>
      </c>
    </row>
    <row r="222" spans="8:14" x14ac:dyDescent="0.3">
      <c r="H222" s="6" t="s">
        <v>236</v>
      </c>
      <c r="I222" s="12">
        <v>12.8730888670753</v>
      </c>
      <c r="J222" s="15">
        <v>12.8671796058773</v>
      </c>
      <c r="K222" s="4"/>
      <c r="L222" s="5">
        <f t="shared" si="9"/>
        <v>12.87202508187444</v>
      </c>
      <c r="M222" s="18">
        <f t="shared" si="10"/>
        <v>1.2828979623910546E-2</v>
      </c>
      <c r="N222" s="20">
        <f t="shared" si="11"/>
        <v>12.867179605877331</v>
      </c>
    </row>
    <row r="223" spans="8:14" x14ac:dyDescent="0.3">
      <c r="H223" s="6" t="s">
        <v>237</v>
      </c>
      <c r="I223" s="12">
        <v>12.884902825195301</v>
      </c>
      <c r="J223" s="15">
        <v>12.8848540614983</v>
      </c>
      <c r="K223" s="4"/>
      <c r="L223" s="5">
        <f t="shared" si="9"/>
        <v>12.884894046754576</v>
      </c>
      <c r="M223" s="18">
        <f t="shared" si="10"/>
        <v>1.2855371492429522E-2</v>
      </c>
      <c r="N223" s="20">
        <f t="shared" si="11"/>
        <v>12.88485406149835</v>
      </c>
    </row>
    <row r="224" spans="8:14" x14ac:dyDescent="0.3">
      <c r="H224" s="6" t="s">
        <v>238</v>
      </c>
      <c r="I224" s="12">
        <v>12.905574591728101</v>
      </c>
      <c r="J224" s="15">
        <v>12.897749418247001</v>
      </c>
      <c r="K224" s="4"/>
      <c r="L224" s="5">
        <f t="shared" si="9"/>
        <v>12.904165903998035</v>
      </c>
      <c r="M224" s="18">
        <f t="shared" si="10"/>
        <v>1.7090508747538528E-2</v>
      </c>
      <c r="N224" s="20">
        <f t="shared" si="11"/>
        <v>12.897749418247006</v>
      </c>
    </row>
    <row r="225" spans="6:17" x14ac:dyDescent="0.3">
      <c r="H225" s="6" t="s">
        <v>239</v>
      </c>
      <c r="I225" s="12">
        <v>12.919228314548301</v>
      </c>
      <c r="J225" s="15">
        <v>12.921256412745601</v>
      </c>
      <c r="K225" s="4"/>
      <c r="L225" s="5">
        <f t="shared" si="9"/>
        <v>12.919593412785774</v>
      </c>
      <c r="M225" s="18">
        <f t="shared" si="10"/>
        <v>1.5992862254072975E-2</v>
      </c>
      <c r="N225" s="20">
        <f t="shared" si="11"/>
        <v>12.921256412745572</v>
      </c>
    </row>
    <row r="226" spans="6:17" x14ac:dyDescent="0.3">
      <c r="H226" s="6" t="s">
        <v>240</v>
      </c>
      <c r="I226" s="12">
        <v>12.9367154945166</v>
      </c>
      <c r="J226" s="15">
        <v>12.935586275039901</v>
      </c>
      <c r="K226" s="4"/>
      <c r="L226" s="5">
        <f t="shared" si="9"/>
        <v>12.936512212426393</v>
      </c>
      <c r="M226" s="18">
        <f t="shared" si="10"/>
        <v>1.6604017966688842E-2</v>
      </c>
      <c r="N226" s="20">
        <f t="shared" si="11"/>
        <v>12.935586275039848</v>
      </c>
    </row>
    <row r="227" spans="6:17" ht="15" thickBot="1" x14ac:dyDescent="0.35">
      <c r="H227" s="6" t="s">
        <v>241</v>
      </c>
      <c r="I227" s="12">
        <v>12.9558080774183</v>
      </c>
      <c r="J227" s="15">
        <v>12.9531162303931</v>
      </c>
      <c r="K227" s="4"/>
      <c r="L227" s="5">
        <f t="shared" si="9"/>
        <v>12.95532349111682</v>
      </c>
      <c r="M227" s="18">
        <f t="shared" si="10"/>
        <v>1.8060898334784744E-2</v>
      </c>
      <c r="N227" s="20">
        <f t="shared" si="11"/>
        <v>12.953116230393082</v>
      </c>
      <c r="O227" s="16"/>
    </row>
    <row r="228" spans="6:17" x14ac:dyDescent="0.3">
      <c r="H228" s="6" t="s">
        <v>242</v>
      </c>
      <c r="I228" s="12">
        <v>12.9600373704722</v>
      </c>
      <c r="J228" s="15">
        <v>12.973384389451599</v>
      </c>
      <c r="K228" s="4"/>
      <c r="L228" s="5">
        <f t="shared" si="9"/>
        <v>12.962440100828871</v>
      </c>
      <c r="M228" s="18">
        <f t="shared" si="10"/>
        <v>1.0837230072235837E-2</v>
      </c>
      <c r="N228" s="20">
        <f t="shared" si="11"/>
        <v>12.973384389451605</v>
      </c>
      <c r="O228" s="33" t="s">
        <v>279</v>
      </c>
      <c r="P228" s="1"/>
    </row>
    <row r="229" spans="6:17" ht="15" thickBot="1" x14ac:dyDescent="0.35">
      <c r="H229" s="6" t="s">
        <v>243</v>
      </c>
      <c r="I229" s="12">
        <v>12.9795363424284</v>
      </c>
      <c r="J229" s="15">
        <v>12.9732773309011</v>
      </c>
      <c r="K229" s="4"/>
      <c r="L229" s="5">
        <f t="shared" si="9"/>
        <v>12.978409595173257</v>
      </c>
      <c r="M229" s="18">
        <f t="shared" si="10"/>
        <v>1.4224729782425826E-2</v>
      </c>
      <c r="N229" s="20">
        <f t="shared" si="11"/>
        <v>12.973277330901107</v>
      </c>
      <c r="O229" s="34"/>
      <c r="P229" s="1"/>
    </row>
    <row r="230" spans="6:17" x14ac:dyDescent="0.3">
      <c r="F230" s="31" t="s">
        <v>275</v>
      </c>
      <c r="H230" s="6" t="s">
        <v>244</v>
      </c>
      <c r="I230" s="12">
        <v>12.9923253045983</v>
      </c>
      <c r="J230" s="15">
        <v>12.9926343249557</v>
      </c>
      <c r="K230" s="13"/>
      <c r="L230" s="36"/>
      <c r="M230" s="18"/>
      <c r="N230" s="20">
        <f>$L$229+$M$229*O230</f>
        <v>12.992634324955683</v>
      </c>
      <c r="O230" s="21">
        <v>1</v>
      </c>
      <c r="Q230" s="31" t="s">
        <v>275</v>
      </c>
    </row>
    <row r="231" spans="6:17" x14ac:dyDescent="0.3">
      <c r="F231" s="32"/>
      <c r="H231" s="6" t="s">
        <v>245</v>
      </c>
      <c r="I231" s="12">
        <v>13.010495065233201</v>
      </c>
      <c r="J231" s="15">
        <v>13.0068590547382</v>
      </c>
      <c r="K231" s="13"/>
      <c r="L231" s="36"/>
      <c r="M231" s="18"/>
      <c r="N231" s="20">
        <f>$L$229+$M$229*O231</f>
        <v>13.00685905473811</v>
      </c>
      <c r="O231" s="21">
        <v>2</v>
      </c>
      <c r="Q231" s="32"/>
    </row>
    <row r="232" spans="6:17" x14ac:dyDescent="0.3">
      <c r="F232" s="32"/>
      <c r="H232" s="6" t="s">
        <v>246</v>
      </c>
      <c r="I232" s="12">
        <v>13.0472755407247</v>
      </c>
      <c r="J232" s="15">
        <v>13.0210837845207</v>
      </c>
      <c r="K232" s="13"/>
      <c r="L232" s="36"/>
      <c r="M232" s="18"/>
      <c r="N232" s="20">
        <f>$L$229+$M$229*O232</f>
        <v>13.021083784520535</v>
      </c>
      <c r="O232" s="21">
        <v>3</v>
      </c>
      <c r="Q232" s="32"/>
    </row>
    <row r="233" spans="6:17" x14ac:dyDescent="0.3">
      <c r="F233" s="32"/>
      <c r="H233" s="6" t="s">
        <v>247</v>
      </c>
      <c r="I233" s="12">
        <v>13.0737506974836</v>
      </c>
      <c r="J233" s="15">
        <v>13.0353085143031</v>
      </c>
      <c r="K233" s="13"/>
      <c r="L233" s="36"/>
      <c r="M233" s="18"/>
      <c r="N233" s="20">
        <f>$L$229+$M$229*O233</f>
        <v>13.03530851430296</v>
      </c>
      <c r="O233" s="21">
        <v>4</v>
      </c>
      <c r="Q233" s="32"/>
    </row>
    <row r="234" spans="6:17" x14ac:dyDescent="0.3">
      <c r="F234" s="32"/>
      <c r="H234" s="6" t="s">
        <v>248</v>
      </c>
      <c r="I234" s="12">
        <v>13.112327182864901</v>
      </c>
      <c r="J234" s="15">
        <v>13.0495332440856</v>
      </c>
      <c r="K234" s="13"/>
      <c r="L234" s="36"/>
      <c r="M234" s="18"/>
      <c r="N234" s="20">
        <f>$L$229+$M$229*O234</f>
        <v>13.049533244085387</v>
      </c>
      <c r="O234" s="21">
        <v>5</v>
      </c>
      <c r="Q234" s="32"/>
    </row>
    <row r="235" spans="6:17" x14ac:dyDescent="0.3">
      <c r="F235" s="32"/>
      <c r="H235" s="6" t="s">
        <v>249</v>
      </c>
      <c r="I235" s="12">
        <v>13.1296110494622</v>
      </c>
      <c r="J235" s="15">
        <v>13.063757973868</v>
      </c>
      <c r="K235" s="13"/>
      <c r="L235" s="36"/>
      <c r="M235" s="18"/>
      <c r="N235" s="20">
        <f>$L$229+$M$229*O235</f>
        <v>13.063757973867812</v>
      </c>
      <c r="O235" s="21">
        <v>6</v>
      </c>
      <c r="Q235" s="32"/>
    </row>
    <row r="236" spans="6:17" x14ac:dyDescent="0.3">
      <c r="F236" s="32"/>
      <c r="H236" s="6" t="s">
        <v>250</v>
      </c>
      <c r="I236" s="12">
        <v>13.161230181785401</v>
      </c>
      <c r="J236" s="15">
        <v>13.0779827036505</v>
      </c>
      <c r="K236" s="13"/>
      <c r="L236" s="36"/>
      <c r="M236" s="18"/>
      <c r="N236" s="20">
        <f>$L$229+$M$229*O236</f>
        <v>13.077982703650239</v>
      </c>
      <c r="O236" s="21">
        <v>7</v>
      </c>
      <c r="Q236" s="32"/>
    </row>
    <row r="237" spans="6:17" x14ac:dyDescent="0.3">
      <c r="F237" s="32"/>
      <c r="H237" s="6" t="s">
        <v>251</v>
      </c>
      <c r="I237" s="12">
        <v>13.1788835876356</v>
      </c>
      <c r="J237" s="15">
        <v>13.0922074334329</v>
      </c>
      <c r="K237" s="13"/>
      <c r="L237" s="36"/>
      <c r="M237" s="18"/>
      <c r="N237" s="20">
        <f>$L$229+$M$229*O237</f>
        <v>13.092207433432664</v>
      </c>
      <c r="O237" s="21">
        <v>8</v>
      </c>
      <c r="Q237" s="32"/>
    </row>
    <row r="238" spans="6:17" x14ac:dyDescent="0.3">
      <c r="F238" s="32"/>
      <c r="H238" s="6" t="s">
        <v>252</v>
      </c>
      <c r="I238" s="12">
        <v>13.1891936454826</v>
      </c>
      <c r="J238" s="15">
        <v>13.1064321632154</v>
      </c>
      <c r="K238" s="13"/>
      <c r="L238" s="36"/>
      <c r="M238" s="18"/>
      <c r="N238" s="20">
        <f>$L$229+$M$229*O238</f>
        <v>13.106432163215089</v>
      </c>
      <c r="O238" s="21">
        <v>9</v>
      </c>
      <c r="Q238" s="32"/>
    </row>
    <row r="239" spans="6:17" x14ac:dyDescent="0.3">
      <c r="F239" s="32"/>
      <c r="H239" s="6" t="s">
        <v>253</v>
      </c>
      <c r="I239" s="12">
        <v>13.1929895809446</v>
      </c>
      <c r="J239" s="15">
        <v>13.1206568929978</v>
      </c>
      <c r="K239" s="13"/>
      <c r="L239" s="36"/>
      <c r="M239" s="18"/>
      <c r="N239" s="20">
        <f>$L$229+$M$229*O239</f>
        <v>13.120656892997516</v>
      </c>
      <c r="O239" s="21">
        <v>10</v>
      </c>
      <c r="Q239" s="32"/>
    </row>
    <row r="240" spans="6:17" x14ac:dyDescent="0.3">
      <c r="F240" s="32"/>
      <c r="H240" s="6" t="s">
        <v>254</v>
      </c>
      <c r="I240" s="12">
        <v>13.187165613765901</v>
      </c>
      <c r="J240" s="15">
        <v>13.1348816227803</v>
      </c>
      <c r="K240" s="13"/>
      <c r="L240" s="36"/>
      <c r="M240" s="18"/>
      <c r="N240" s="20">
        <f>$L$229+$M$229*O240</f>
        <v>13.134881622779941</v>
      </c>
      <c r="O240" s="21">
        <v>11</v>
      </c>
      <c r="Q240" s="32"/>
    </row>
    <row r="241" spans="6:17" x14ac:dyDescent="0.3">
      <c r="F241" s="32"/>
      <c r="H241" s="6" t="s">
        <v>255</v>
      </c>
      <c r="I241" s="12">
        <v>13.190485469873201</v>
      </c>
      <c r="J241" s="15">
        <v>13.149106352562701</v>
      </c>
      <c r="K241" s="13"/>
      <c r="L241" s="36"/>
      <c r="M241" s="18"/>
      <c r="N241" s="20">
        <f>$L$229+$M$229*O241</f>
        <v>13.149106352562367</v>
      </c>
      <c r="O241" s="21">
        <v>12</v>
      </c>
      <c r="Q241" s="32"/>
    </row>
    <row r="242" spans="6:17" x14ac:dyDescent="0.3">
      <c r="F242" s="32"/>
      <c r="H242" s="6" t="s">
        <v>256</v>
      </c>
      <c r="I242" s="12">
        <v>13.1827018406342</v>
      </c>
      <c r="J242" s="15">
        <v>13.1633310823452</v>
      </c>
      <c r="K242" s="13"/>
      <c r="L242" s="36"/>
      <c r="M242" s="18"/>
      <c r="N242" s="20">
        <f>$L$229+$M$229*O242</f>
        <v>13.163331082344794</v>
      </c>
      <c r="O242" s="21">
        <v>13</v>
      </c>
      <c r="Q242" s="32"/>
    </row>
    <row r="243" spans="6:17" x14ac:dyDescent="0.3">
      <c r="F243" s="32"/>
      <c r="H243" s="6" t="s">
        <v>257</v>
      </c>
      <c r="I243" s="12">
        <v>13.191505037821599</v>
      </c>
      <c r="J243" s="15">
        <v>13.177555812127601</v>
      </c>
      <c r="K243" s="13"/>
      <c r="L243" s="36"/>
      <c r="M243" s="18"/>
      <c r="N243" s="20">
        <f>$L$229+$M$229*O243</f>
        <v>13.177555812127219</v>
      </c>
      <c r="O243" s="21">
        <v>14</v>
      </c>
      <c r="Q243" s="32"/>
    </row>
    <row r="244" spans="6:17" x14ac:dyDescent="0.3">
      <c r="F244" s="32"/>
      <c r="H244" s="6" t="s">
        <v>258</v>
      </c>
      <c r="I244" s="12">
        <v>13.188662223260801</v>
      </c>
      <c r="J244" s="15">
        <v>13.1917805419101</v>
      </c>
      <c r="K244" s="13"/>
      <c r="L244" s="36"/>
      <c r="M244" s="18"/>
      <c r="N244" s="20">
        <f>$L$229+$M$229*O244</f>
        <v>13.191780541909646</v>
      </c>
      <c r="O244" s="21">
        <v>15</v>
      </c>
      <c r="Q244" s="32"/>
    </row>
    <row r="245" spans="6:17" x14ac:dyDescent="0.3">
      <c r="F245" s="32"/>
      <c r="H245" s="6" t="s">
        <v>259</v>
      </c>
      <c r="I245" s="12">
        <v>13.1843216976847</v>
      </c>
      <c r="J245" s="15">
        <v>13.206005271692501</v>
      </c>
      <c r="K245" s="13"/>
      <c r="L245" s="36"/>
      <c r="M245" s="18"/>
      <c r="N245" s="20">
        <f>$L$229+$M$229*O245</f>
        <v>13.206005271692071</v>
      </c>
      <c r="O245" s="21">
        <v>16</v>
      </c>
      <c r="Q245" s="32"/>
    </row>
    <row r="246" spans="6:17" x14ac:dyDescent="0.3">
      <c r="F246" s="32"/>
      <c r="H246" s="6" t="s">
        <v>260</v>
      </c>
      <c r="I246" s="12">
        <v>13.188875574561299</v>
      </c>
      <c r="J246" s="15">
        <v>13.220230001475</v>
      </c>
      <c r="K246" s="13"/>
      <c r="L246" s="36"/>
      <c r="M246" s="18"/>
      <c r="N246" s="20">
        <f>$L$229+$M$229*O246</f>
        <v>13.220230001474496</v>
      </c>
      <c r="O246" s="21">
        <v>17</v>
      </c>
      <c r="Q246" s="32"/>
    </row>
    <row r="247" spans="6:17" x14ac:dyDescent="0.3">
      <c r="F247" s="32"/>
      <c r="H247" s="6" t="s">
        <v>261</v>
      </c>
      <c r="I247" s="12">
        <v>13.202216528651601</v>
      </c>
      <c r="J247" s="15">
        <v>13.234454731257401</v>
      </c>
      <c r="K247" s="13"/>
      <c r="L247" s="36"/>
      <c r="M247" s="18"/>
      <c r="N247" s="20">
        <f>$L$229+$M$229*O247</f>
        <v>13.234454731256923</v>
      </c>
      <c r="O247" s="21">
        <v>18</v>
      </c>
      <c r="Q247" s="32"/>
    </row>
    <row r="248" spans="6:17" x14ac:dyDescent="0.3">
      <c r="F248" s="32"/>
      <c r="H248" s="6" t="s">
        <v>262</v>
      </c>
      <c r="I248" s="12">
        <v>13.225015629023501</v>
      </c>
      <c r="J248" s="15">
        <v>13.248679461039901</v>
      </c>
      <c r="K248" s="13"/>
      <c r="L248" s="36"/>
      <c r="M248" s="18"/>
      <c r="N248" s="20">
        <f>$L$229+$M$229*O248</f>
        <v>13.248679461039348</v>
      </c>
      <c r="O248" s="21">
        <v>19</v>
      </c>
      <c r="Q248" s="32"/>
    </row>
    <row r="249" spans="6:17" x14ac:dyDescent="0.3">
      <c r="F249" s="32"/>
      <c r="H249" s="6" t="s">
        <v>263</v>
      </c>
      <c r="I249" s="12">
        <v>13.2366237713931</v>
      </c>
      <c r="J249" s="15">
        <v>13.262904190822301</v>
      </c>
      <c r="K249" s="13"/>
      <c r="L249" s="36"/>
      <c r="M249" s="18"/>
      <c r="N249" s="20">
        <f>$L$229+$M$229*O249</f>
        <v>13.262904190821773</v>
      </c>
      <c r="O249" s="21">
        <v>20</v>
      </c>
      <c r="Q249" s="32"/>
    </row>
    <row r="250" spans="6:17" x14ac:dyDescent="0.3">
      <c r="F250" s="32"/>
      <c r="H250" s="6" t="s">
        <v>264</v>
      </c>
      <c r="I250" s="12">
        <v>13.242059249089399</v>
      </c>
      <c r="J250" s="15">
        <v>13.277128920604801</v>
      </c>
      <c r="K250" s="13"/>
      <c r="L250" s="36"/>
      <c r="M250" s="18"/>
      <c r="N250" s="20">
        <f>$L$229+$M$229*O250</f>
        <v>13.2771289206042</v>
      </c>
      <c r="O250" s="21">
        <v>21</v>
      </c>
      <c r="Q250" s="32"/>
    </row>
    <row r="251" spans="6:17" x14ac:dyDescent="0.3">
      <c r="F251" s="32"/>
      <c r="H251" s="6" t="s">
        <v>265</v>
      </c>
      <c r="I251" s="12">
        <v>13.2472782542487</v>
      </c>
      <c r="J251" s="15">
        <v>13.291353650387199</v>
      </c>
      <c r="K251" s="13"/>
      <c r="L251" s="36"/>
      <c r="M251" s="18"/>
      <c r="N251" s="20">
        <f>$L$229+$M$229*O251</f>
        <v>13.291353650386625</v>
      </c>
      <c r="O251" s="21">
        <v>22</v>
      </c>
      <c r="Q251" s="32"/>
    </row>
    <row r="252" spans="6:17" x14ac:dyDescent="0.3">
      <c r="F252" s="32"/>
      <c r="H252" s="6" t="s">
        <v>266</v>
      </c>
      <c r="I252" s="12">
        <v>13.248430229537201</v>
      </c>
      <c r="J252" s="15">
        <v>13.305578380169701</v>
      </c>
      <c r="K252" s="13"/>
      <c r="L252" s="36"/>
      <c r="M252" s="18"/>
      <c r="N252" s="20">
        <f>$L$229+$M$229*O252</f>
        <v>13.305578380169051</v>
      </c>
      <c r="O252" s="21">
        <v>23</v>
      </c>
      <c r="Q252" s="32"/>
    </row>
    <row r="253" spans="6:17" x14ac:dyDescent="0.3">
      <c r="F253" s="32"/>
      <c r="H253" s="6" t="s">
        <v>267</v>
      </c>
      <c r="I253" s="12">
        <v>13.2548800053292</v>
      </c>
      <c r="J253" s="15">
        <v>13.319803109952099</v>
      </c>
      <c r="K253" s="13"/>
      <c r="L253" s="36"/>
      <c r="M253" s="18"/>
      <c r="N253" s="20">
        <f>$L$229+$M$229*O253</f>
        <v>13.319803109951478</v>
      </c>
      <c r="O253" s="21">
        <v>24</v>
      </c>
      <c r="Q253" s="32"/>
    </row>
  </sheetData>
  <mergeCells count="7">
    <mergeCell ref="Q230:Q253"/>
    <mergeCell ref="O228:O229"/>
    <mergeCell ref="B23:F30"/>
    <mergeCell ref="B32:F35"/>
    <mergeCell ref="B11:F14"/>
    <mergeCell ref="B15:F20"/>
    <mergeCell ref="F230:F253"/>
  </mergeCells>
  <pageMargins left="0.7" right="0.7" top="0.75" bottom="0.75" header="0.3" footer="0.3"/>
  <pageSetup paperSize="9" orientation="portrait" r:id="rId1"/>
  <ignoredErrors>
    <ignoredError sqref="E4:E8 E1:E2" numberStoredAsText="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53"/>
  <sheetViews>
    <sheetView topLeftCell="C1" zoomScale="145" zoomScaleNormal="145" workbookViewId="0">
      <selection activeCell="K1" sqref="K1"/>
    </sheetView>
  </sheetViews>
  <sheetFormatPr defaultRowHeight="14.4" x14ac:dyDescent="0.3"/>
  <cols>
    <col min="1" max="1" width="14" customWidth="1"/>
    <col min="4" max="4" width="1.44140625" customWidth="1"/>
    <col min="5" max="5" width="9.77734375" customWidth="1"/>
    <col min="9" max="9" width="8.88671875" style="2"/>
    <col min="10" max="13" width="8.77734375" style="2" customWidth="1"/>
  </cols>
  <sheetData>
    <row r="1" spans="1:14" x14ac:dyDescent="0.3">
      <c r="A1" s="1" t="s">
        <v>0</v>
      </c>
      <c r="B1" s="22" t="s">
        <v>1</v>
      </c>
      <c r="C1" s="22"/>
      <c r="D1" s="22"/>
      <c r="E1" s="22" t="s">
        <v>269</v>
      </c>
      <c r="I1" s="6"/>
      <c r="J1" s="23" t="s">
        <v>282</v>
      </c>
      <c r="K1" s="24" t="s">
        <v>283</v>
      </c>
      <c r="M1" s="21" t="s">
        <v>268</v>
      </c>
    </row>
    <row r="2" spans="1:14" x14ac:dyDescent="0.3">
      <c r="A2" s="1" t="s">
        <v>5</v>
      </c>
      <c r="B2" s="1"/>
      <c r="C2" s="1"/>
      <c r="D2" s="1"/>
      <c r="E2" s="1" t="s">
        <v>270</v>
      </c>
      <c r="I2" s="6" t="s">
        <v>16</v>
      </c>
      <c r="J2" s="23"/>
      <c r="K2" s="24"/>
      <c r="M2" s="21"/>
    </row>
    <row r="3" spans="1:14" x14ac:dyDescent="0.3">
      <c r="A3" s="1" t="s">
        <v>7</v>
      </c>
      <c r="B3" s="1"/>
      <c r="C3" s="1"/>
      <c r="D3" s="1"/>
      <c r="E3" s="1" t="s">
        <v>271</v>
      </c>
      <c r="I3" s="6" t="s">
        <v>17</v>
      </c>
      <c r="J3" s="25">
        <v>1.4343230889942001E-2</v>
      </c>
      <c r="K3" s="26">
        <v>9.7743317858185307E-3</v>
      </c>
      <c r="L3" s="27"/>
      <c r="M3" s="28">
        <f>AVERAGE(J3:J128)</f>
        <v>9.7743317858185134E-3</v>
      </c>
      <c r="N3" s="3"/>
    </row>
    <row r="4" spans="1:14" x14ac:dyDescent="0.3">
      <c r="A4" s="1"/>
      <c r="B4" s="1"/>
      <c r="C4" s="1"/>
      <c r="D4" s="1"/>
      <c r="E4" s="1"/>
      <c r="I4" s="6" t="s">
        <v>18</v>
      </c>
      <c r="J4" s="25">
        <v>3.17002450033054E-2</v>
      </c>
      <c r="K4" s="26">
        <v>1.18577095709867E-2</v>
      </c>
      <c r="L4" s="27"/>
      <c r="M4" s="28">
        <f>$E$1*J3+(1-$E$1)*K3</f>
        <v>1.1857709570986717E-2</v>
      </c>
    </row>
    <row r="5" spans="1:14" x14ac:dyDescent="0.3">
      <c r="A5" s="1" t="s">
        <v>9</v>
      </c>
      <c r="B5" s="1"/>
      <c r="C5" s="1" t="s">
        <v>10</v>
      </c>
      <c r="D5" s="1"/>
      <c r="E5" s="1" t="s">
        <v>272</v>
      </c>
      <c r="I5" s="6" t="s">
        <v>19</v>
      </c>
      <c r="J5" s="25">
        <v>-5.3525998598622899E-2</v>
      </c>
      <c r="K5" s="26">
        <v>2.09057311138122E-2</v>
      </c>
      <c r="L5" s="27"/>
      <c r="M5" s="28">
        <f t="shared" ref="M5:M68" si="0">$E$1*J4+(1-$E$1)*K4</f>
        <v>2.0905731113812224E-2</v>
      </c>
    </row>
    <row r="6" spans="1:14" x14ac:dyDescent="0.3">
      <c r="A6" s="1"/>
      <c r="B6" s="1"/>
      <c r="C6" s="1"/>
      <c r="D6" s="1"/>
      <c r="E6" s="1"/>
      <c r="I6" s="6" t="s">
        <v>20</v>
      </c>
      <c r="J6" s="25">
        <v>1.6089537739837501E-2</v>
      </c>
      <c r="K6" s="26">
        <v>-1.3034482635836699E-2</v>
      </c>
      <c r="L6" s="27"/>
      <c r="M6" s="28">
        <f t="shared" si="0"/>
        <v>-1.3034482635836736E-2</v>
      </c>
    </row>
    <row r="7" spans="1:14" x14ac:dyDescent="0.3">
      <c r="I7" s="6" t="s">
        <v>21</v>
      </c>
      <c r="J7" s="25">
        <v>1.08436053651761E-2</v>
      </c>
      <c r="K7" s="26">
        <v>2.4581436409145302E-4</v>
      </c>
      <c r="L7" s="27"/>
      <c r="M7" s="28">
        <f t="shared" si="0"/>
        <v>2.4581436409142846E-4</v>
      </c>
    </row>
    <row r="8" spans="1:14" ht="14.4" customHeight="1" x14ac:dyDescent="0.3">
      <c r="B8" s="30" t="s">
        <v>284</v>
      </c>
      <c r="C8" s="30"/>
      <c r="D8" s="30"/>
      <c r="E8" s="30"/>
      <c r="F8" s="30"/>
      <c r="I8" s="6" t="s">
        <v>22</v>
      </c>
      <c r="J8" s="25">
        <v>-1.22073611495778E-2</v>
      </c>
      <c r="K8" s="26">
        <v>5.0783138000252597E-3</v>
      </c>
      <c r="L8" s="27"/>
      <c r="M8" s="28">
        <f t="shared" si="0"/>
        <v>5.0783138000252423E-3</v>
      </c>
    </row>
    <row r="9" spans="1:14" ht="14.4" customHeight="1" x14ac:dyDescent="0.3">
      <c r="B9" s="30"/>
      <c r="C9" s="30"/>
      <c r="D9" s="30"/>
      <c r="E9" s="30"/>
      <c r="F9" s="30"/>
      <c r="I9" s="6" t="s">
        <v>23</v>
      </c>
      <c r="J9" s="25">
        <v>2.4377149985976799E-3</v>
      </c>
      <c r="K9" s="26">
        <v>-2.80380186305421E-3</v>
      </c>
      <c r="L9" s="27"/>
      <c r="M9" s="28">
        <f t="shared" si="0"/>
        <v>-2.8038018630541783E-3</v>
      </c>
    </row>
    <row r="10" spans="1:14" ht="14.4" customHeight="1" x14ac:dyDescent="0.3">
      <c r="B10" s="30"/>
      <c r="C10" s="30"/>
      <c r="D10" s="30"/>
      <c r="E10" s="30"/>
      <c r="F10" s="30"/>
      <c r="I10" s="6" t="s">
        <v>24</v>
      </c>
      <c r="J10" s="25">
        <v>4.7404284629877199E-3</v>
      </c>
      <c r="K10" s="26">
        <v>-4.1371629948932999E-4</v>
      </c>
      <c r="L10" s="27"/>
      <c r="M10" s="28">
        <f t="shared" si="0"/>
        <v>-4.1371629948933107E-4</v>
      </c>
    </row>
    <row r="11" spans="1:14" ht="14.4" customHeight="1" x14ac:dyDescent="0.3">
      <c r="B11" s="30"/>
      <c r="C11" s="30"/>
      <c r="D11" s="30"/>
      <c r="E11" s="30"/>
      <c r="F11" s="30"/>
      <c r="I11" s="6" t="s">
        <v>25</v>
      </c>
      <c r="J11" s="25">
        <v>5.8973464069573796E-3</v>
      </c>
      <c r="K11" s="26">
        <v>1.9365283557262901E-3</v>
      </c>
      <c r="L11" s="27"/>
      <c r="M11" s="28">
        <f t="shared" si="0"/>
        <v>1.9365283557262946E-3</v>
      </c>
    </row>
    <row r="12" spans="1:14" ht="14.4" customHeight="1" x14ac:dyDescent="0.3">
      <c r="B12" s="30"/>
      <c r="C12" s="30"/>
      <c r="D12" s="30"/>
      <c r="E12" s="30"/>
      <c r="F12" s="30"/>
      <c r="I12" s="6" t="s">
        <v>26</v>
      </c>
      <c r="J12" s="25">
        <v>9.4501447208905599E-4</v>
      </c>
      <c r="K12" s="26">
        <v>3.7426265318888201E-3</v>
      </c>
      <c r="L12" s="27"/>
      <c r="M12" s="28">
        <f t="shared" si="0"/>
        <v>3.7426265318888162E-3</v>
      </c>
    </row>
    <row r="13" spans="1:14" ht="14.4" customHeight="1" x14ac:dyDescent="0.3">
      <c r="B13" s="30"/>
      <c r="C13" s="30"/>
      <c r="D13" s="30"/>
      <c r="E13" s="30"/>
      <c r="F13" s="30"/>
      <c r="I13" s="6" t="s">
        <v>27</v>
      </c>
      <c r="J13" s="25">
        <v>2.7909879601644102E-3</v>
      </c>
      <c r="K13" s="26">
        <v>2.46694005160625E-3</v>
      </c>
      <c r="L13" s="27"/>
      <c r="M13" s="28">
        <f t="shared" si="0"/>
        <v>2.4669400516062544E-3</v>
      </c>
    </row>
    <row r="14" spans="1:14" ht="14.4" customHeight="1" x14ac:dyDescent="0.3">
      <c r="B14" s="30"/>
      <c r="C14" s="30"/>
      <c r="D14" s="30"/>
      <c r="E14" s="30"/>
      <c r="F14" s="30"/>
      <c r="I14" s="6" t="s">
        <v>28</v>
      </c>
      <c r="J14" s="25">
        <v>-4.9044282807031404E-4</v>
      </c>
      <c r="K14" s="26">
        <v>2.6147030462871802E-3</v>
      </c>
      <c r="L14" s="27"/>
      <c r="M14" s="28">
        <f t="shared" si="0"/>
        <v>2.6147030462871758E-3</v>
      </c>
    </row>
    <row r="15" spans="1:14" ht="14.4" customHeight="1" x14ac:dyDescent="0.3">
      <c r="B15" s="30"/>
      <c r="C15" s="30"/>
      <c r="D15" s="30"/>
      <c r="E15" s="30"/>
      <c r="F15" s="30"/>
      <c r="I15" s="6" t="s">
        <v>29</v>
      </c>
      <c r="J15" s="25">
        <v>-5.0733937413287499E-3</v>
      </c>
      <c r="K15" s="26">
        <v>1.19878385286385E-3</v>
      </c>
      <c r="L15" s="27"/>
      <c r="M15" s="28">
        <f t="shared" si="0"/>
        <v>1.1987838528638574E-3</v>
      </c>
    </row>
    <row r="16" spans="1:14" ht="14.4" customHeight="1" x14ac:dyDescent="0.3">
      <c r="B16" s="30"/>
      <c r="C16" s="30"/>
      <c r="D16" s="30"/>
      <c r="E16" s="30"/>
      <c r="F16" s="30"/>
      <c r="I16" s="6" t="s">
        <v>30</v>
      </c>
      <c r="J16" s="25">
        <v>-1.1944330460344999E-3</v>
      </c>
      <c r="K16" s="26">
        <v>-1.6612739349251399E-3</v>
      </c>
      <c r="L16" s="27"/>
      <c r="M16" s="28">
        <f t="shared" si="0"/>
        <v>-1.6612739349251464E-3</v>
      </c>
    </row>
    <row r="17" spans="2:13" ht="14.4" customHeight="1" x14ac:dyDescent="0.3">
      <c r="B17" s="30"/>
      <c r="C17" s="30"/>
      <c r="D17" s="30"/>
      <c r="E17" s="30"/>
      <c r="F17" s="30"/>
      <c r="I17" s="6" t="s">
        <v>31</v>
      </c>
      <c r="J17" s="25">
        <v>-6.4955732691274098E-5</v>
      </c>
      <c r="K17" s="26">
        <v>-1.4483985977908299E-3</v>
      </c>
      <c r="L17" s="27"/>
      <c r="M17" s="28">
        <f t="shared" si="0"/>
        <v>-1.4483985977908303E-3</v>
      </c>
    </row>
    <row r="18" spans="2:13" x14ac:dyDescent="0.3">
      <c r="B18" s="1"/>
      <c r="C18" s="1"/>
      <c r="D18" s="1"/>
      <c r="E18" s="1"/>
      <c r="F18" s="1"/>
      <c r="I18" s="6" t="s">
        <v>32</v>
      </c>
      <c r="J18" s="25">
        <v>1.7858882065164301E-2</v>
      </c>
      <c r="K18" s="26">
        <v>-8.1756082560264804E-4</v>
      </c>
      <c r="L18" s="27"/>
      <c r="M18" s="28">
        <f t="shared" si="0"/>
        <v>-8.1756082560264544E-4</v>
      </c>
    </row>
    <row r="19" spans="2:13" x14ac:dyDescent="0.3">
      <c r="I19" s="6" t="s">
        <v>33</v>
      </c>
      <c r="J19" s="25">
        <v>1.0106995810316301E-2</v>
      </c>
      <c r="K19" s="26">
        <v>7.6987327798896804E-3</v>
      </c>
      <c r="L19" s="27"/>
      <c r="M19" s="28">
        <f t="shared" si="0"/>
        <v>7.6987327798896422E-3</v>
      </c>
    </row>
    <row r="20" spans="2:13" ht="14.4" customHeight="1" x14ac:dyDescent="0.3">
      <c r="B20" s="29" t="s">
        <v>280</v>
      </c>
      <c r="C20" s="29"/>
      <c r="D20" s="29"/>
      <c r="E20" s="29"/>
      <c r="F20" s="29"/>
      <c r="I20" s="6" t="s">
        <v>34</v>
      </c>
      <c r="J20" s="25">
        <v>2.5937909784206001E-2</v>
      </c>
      <c r="K20" s="26">
        <v>8.7968795290495807E-3</v>
      </c>
      <c r="L20" s="27"/>
      <c r="M20" s="28">
        <f t="shared" si="0"/>
        <v>8.7968795290495512E-3</v>
      </c>
    </row>
    <row r="21" spans="2:13" ht="14.4" customHeight="1" x14ac:dyDescent="0.3">
      <c r="B21" s="29"/>
      <c r="C21" s="29"/>
      <c r="D21" s="29"/>
      <c r="E21" s="29"/>
      <c r="F21" s="29"/>
      <c r="I21" s="6" t="s">
        <v>35</v>
      </c>
      <c r="J21" s="25">
        <v>1.2502150682429601E-2</v>
      </c>
      <c r="K21" s="26">
        <v>1.6613038484334701E-2</v>
      </c>
      <c r="L21" s="27"/>
      <c r="M21" s="28">
        <f t="shared" si="0"/>
        <v>1.6613038484334663E-2</v>
      </c>
    </row>
    <row r="22" spans="2:13" ht="14.4" customHeight="1" x14ac:dyDescent="0.3">
      <c r="B22" s="29"/>
      <c r="C22" s="29"/>
      <c r="D22" s="29"/>
      <c r="E22" s="29"/>
      <c r="F22" s="29"/>
      <c r="I22" s="6" t="s">
        <v>36</v>
      </c>
      <c r="J22" s="25">
        <v>1.0641228372374901E-2</v>
      </c>
      <c r="K22" s="26">
        <v>1.4738509822478599E-2</v>
      </c>
      <c r="L22" s="27"/>
      <c r="M22" s="28">
        <f t="shared" si="0"/>
        <v>1.4738509822478632E-2</v>
      </c>
    </row>
    <row r="23" spans="2:13" ht="14.4" customHeight="1" x14ac:dyDescent="0.3">
      <c r="B23" s="29"/>
      <c r="C23" s="29"/>
      <c r="D23" s="29"/>
      <c r="E23" s="29"/>
      <c r="F23" s="29"/>
      <c r="I23" s="6" t="s">
        <v>37</v>
      </c>
      <c r="J23" s="25">
        <v>4.4405579250454902E-3</v>
      </c>
      <c r="K23" s="26">
        <v>1.28701855373081E-2</v>
      </c>
      <c r="L23" s="27"/>
      <c r="M23" s="28">
        <f t="shared" si="0"/>
        <v>1.2870185537308074E-2</v>
      </c>
    </row>
    <row r="24" spans="2:13" ht="14.4" customHeight="1" x14ac:dyDescent="0.3">
      <c r="I24" s="6" t="s">
        <v>38</v>
      </c>
      <c r="J24" s="25">
        <v>1.0186481205218799E-2</v>
      </c>
      <c r="K24" s="26">
        <v>9.0263495268393407E-3</v>
      </c>
      <c r="L24" s="27"/>
      <c r="M24" s="28">
        <f t="shared" si="0"/>
        <v>9.026349526839339E-3</v>
      </c>
    </row>
    <row r="25" spans="2:13" ht="14.4" customHeight="1" x14ac:dyDescent="0.3">
      <c r="I25" s="6" t="s">
        <v>39</v>
      </c>
      <c r="J25" s="25">
        <v>1.8473916307170699E-2</v>
      </c>
      <c r="K25" s="26">
        <v>9.5553593630216104E-3</v>
      </c>
      <c r="L25" s="27"/>
      <c r="M25" s="28">
        <f t="shared" si="0"/>
        <v>9.5553593630216052E-3</v>
      </c>
    </row>
    <row r="26" spans="2:13" ht="14.4" customHeight="1" x14ac:dyDescent="0.3">
      <c r="I26" s="6" t="s">
        <v>40</v>
      </c>
      <c r="J26" s="25">
        <v>1.12127348523412E-2</v>
      </c>
      <c r="K26" s="26">
        <v>1.3622142846252501E-2</v>
      </c>
      <c r="L26" s="27"/>
      <c r="M26" s="28">
        <f t="shared" si="0"/>
        <v>1.3622142846252487E-2</v>
      </c>
    </row>
    <row r="27" spans="2:13" ht="14.4" customHeight="1" x14ac:dyDescent="0.3">
      <c r="I27" s="6" t="s">
        <v>41</v>
      </c>
      <c r="J27" s="25">
        <v>1.40541618564729E-2</v>
      </c>
      <c r="K27" s="26">
        <v>1.25234740038193E-2</v>
      </c>
      <c r="L27" s="27"/>
      <c r="M27" s="28">
        <f t="shared" si="0"/>
        <v>1.2523474003819295E-2</v>
      </c>
    </row>
    <row r="28" spans="2:13" x14ac:dyDescent="0.3">
      <c r="I28" s="6" t="s">
        <v>42</v>
      </c>
      <c r="J28" s="25">
        <v>1.9160580558270999E-2</v>
      </c>
      <c r="K28" s="26">
        <v>1.3221454194576199E-2</v>
      </c>
      <c r="L28" s="27"/>
      <c r="M28" s="28">
        <f t="shared" si="0"/>
        <v>1.3221454194576239E-2</v>
      </c>
    </row>
    <row r="29" spans="2:13" x14ac:dyDescent="0.3">
      <c r="I29" s="6" t="s">
        <v>43</v>
      </c>
      <c r="J29" s="25">
        <v>1.55726820324133E-2</v>
      </c>
      <c r="K29" s="26">
        <v>1.5929643552109001E-2</v>
      </c>
      <c r="L29" s="27"/>
      <c r="M29" s="28">
        <f t="shared" si="0"/>
        <v>1.5929643552109029E-2</v>
      </c>
    </row>
    <row r="30" spans="2:13" x14ac:dyDescent="0.3">
      <c r="I30" s="6" t="s">
        <v>44</v>
      </c>
      <c r="J30" s="25">
        <v>1.7683811534125099E-2</v>
      </c>
      <c r="K30" s="26">
        <v>1.5766872240389199E-2</v>
      </c>
      <c r="L30" s="27"/>
      <c r="M30" s="28">
        <f t="shared" si="0"/>
        <v>1.5766872240389137E-2</v>
      </c>
    </row>
    <row r="31" spans="2:13" x14ac:dyDescent="0.3">
      <c r="I31" s="6" t="s">
        <v>45</v>
      </c>
      <c r="J31" s="25">
        <v>1.97122664353752E-2</v>
      </c>
      <c r="K31" s="26">
        <v>1.6640979689267001E-2</v>
      </c>
      <c r="L31" s="27"/>
      <c r="M31" s="28">
        <f t="shared" si="0"/>
        <v>1.6640979689266984E-2</v>
      </c>
    </row>
    <row r="32" spans="2:13" x14ac:dyDescent="0.3">
      <c r="I32" s="6" t="s">
        <v>46</v>
      </c>
      <c r="J32" s="25">
        <v>2.6090520228068501E-2</v>
      </c>
      <c r="K32" s="26">
        <v>1.8041459418168999E-2</v>
      </c>
      <c r="L32" s="27"/>
      <c r="M32" s="28">
        <f t="shared" si="0"/>
        <v>1.8041459418168974E-2</v>
      </c>
    </row>
    <row r="33" spans="9:13" x14ac:dyDescent="0.3">
      <c r="I33" s="6" t="s">
        <v>47</v>
      </c>
      <c r="J33" s="25">
        <v>1.1808926853023E-2</v>
      </c>
      <c r="K33" s="26">
        <v>2.1711760315748001E-2</v>
      </c>
      <c r="L33" s="27"/>
      <c r="M33" s="28">
        <f t="shared" si="0"/>
        <v>2.1711760315748046E-2</v>
      </c>
    </row>
    <row r="34" spans="9:13" x14ac:dyDescent="0.3">
      <c r="I34" s="6" t="s">
        <v>48</v>
      </c>
      <c r="J34" s="25">
        <v>1.13696733046655E-2</v>
      </c>
      <c r="K34" s="26">
        <v>1.7196155401679899E-2</v>
      </c>
      <c r="L34" s="27"/>
      <c r="M34" s="28">
        <f t="shared" si="0"/>
        <v>1.7196155401679875E-2</v>
      </c>
    </row>
    <row r="35" spans="9:13" x14ac:dyDescent="0.3">
      <c r="I35" s="6" t="s">
        <v>49</v>
      </c>
      <c r="J35" s="25">
        <v>5.0619823715969403E-3</v>
      </c>
      <c r="K35" s="26">
        <v>1.4539330838483799E-2</v>
      </c>
      <c r="L35" s="27"/>
      <c r="M35" s="28">
        <f t="shared" si="0"/>
        <v>1.4539330838483789E-2</v>
      </c>
    </row>
    <row r="36" spans="9:13" x14ac:dyDescent="0.3">
      <c r="I36" s="6" t="s">
        <v>50</v>
      </c>
      <c r="J36" s="25">
        <v>2.0176400464091398E-3</v>
      </c>
      <c r="K36" s="26">
        <v>1.02177433382499E-2</v>
      </c>
      <c r="L36" s="27"/>
      <c r="M36" s="28">
        <f t="shared" si="0"/>
        <v>1.0217743338249902E-2</v>
      </c>
    </row>
    <row r="37" spans="9:13" x14ac:dyDescent="0.3">
      <c r="I37" s="6" t="s">
        <v>51</v>
      </c>
      <c r="J37" s="25">
        <v>1.76348039219167E-2</v>
      </c>
      <c r="K37" s="26">
        <v>6.47856839807949E-3</v>
      </c>
      <c r="L37" s="27"/>
      <c r="M37" s="28">
        <f t="shared" si="0"/>
        <v>6.4785683980794822E-3</v>
      </c>
    </row>
    <row r="38" spans="9:13" x14ac:dyDescent="0.3">
      <c r="I38" s="6" t="s">
        <v>52</v>
      </c>
      <c r="J38" s="25">
        <v>1.53712981647924E-2</v>
      </c>
      <c r="K38" s="26">
        <v>1.15657136220766E-2</v>
      </c>
      <c r="L38" s="27"/>
      <c r="M38" s="28">
        <f t="shared" si="0"/>
        <v>1.1565713622076649E-2</v>
      </c>
    </row>
    <row r="39" spans="9:13" x14ac:dyDescent="0.3">
      <c r="I39" s="6" t="s">
        <v>53</v>
      </c>
      <c r="J39" s="25">
        <v>2.1706870868817001E-2</v>
      </c>
      <c r="K39" s="26">
        <v>1.3301026684411001E-2</v>
      </c>
      <c r="L39" s="27"/>
      <c r="M39" s="28">
        <f t="shared" si="0"/>
        <v>1.330102668441103E-2</v>
      </c>
    </row>
    <row r="40" spans="9:13" x14ac:dyDescent="0.3">
      <c r="I40" s="6" t="s">
        <v>54</v>
      </c>
      <c r="J40" s="25">
        <v>2.0514786641095701E-2</v>
      </c>
      <c r="K40" s="26">
        <v>1.71340176610713E-2</v>
      </c>
      <c r="L40" s="27"/>
      <c r="M40" s="28">
        <f t="shared" si="0"/>
        <v>1.7134017661071317E-2</v>
      </c>
    </row>
    <row r="41" spans="9:13" x14ac:dyDescent="0.3">
      <c r="I41" s="6" t="s">
        <v>55</v>
      </c>
      <c r="J41" s="25">
        <v>2.59901996038252E-2</v>
      </c>
      <c r="K41" s="26">
        <v>1.8675618565195399E-2</v>
      </c>
      <c r="L41" s="27"/>
      <c r="M41" s="28">
        <f t="shared" si="0"/>
        <v>1.8675618565195402E-2</v>
      </c>
    </row>
    <row r="42" spans="9:13" x14ac:dyDescent="0.3">
      <c r="I42" s="6" t="s">
        <v>56</v>
      </c>
      <c r="J42" s="25">
        <v>1.41385293412934E-2</v>
      </c>
      <c r="K42" s="26">
        <v>2.20110031504974E-2</v>
      </c>
      <c r="L42" s="27"/>
      <c r="M42" s="28">
        <f t="shared" si="0"/>
        <v>2.2011003150497449E-2</v>
      </c>
    </row>
    <row r="43" spans="9:13" x14ac:dyDescent="0.3">
      <c r="I43" s="6" t="s">
        <v>57</v>
      </c>
      <c r="J43" s="25">
        <v>2.26451308064721E-2</v>
      </c>
      <c r="K43" s="26">
        <v>1.84212243712699E-2</v>
      </c>
      <c r="L43" s="27"/>
      <c r="M43" s="28">
        <f t="shared" si="0"/>
        <v>1.8421224371269897E-2</v>
      </c>
    </row>
    <row r="44" spans="9:13" x14ac:dyDescent="0.3">
      <c r="I44" s="6" t="s">
        <v>58</v>
      </c>
      <c r="J44" s="25">
        <v>1.36828201579533E-2</v>
      </c>
      <c r="K44" s="26">
        <v>2.0347288535345499E-2</v>
      </c>
      <c r="L44" s="27"/>
      <c r="M44" s="28">
        <f t="shared" si="0"/>
        <v>2.0347288535345474E-2</v>
      </c>
    </row>
    <row r="45" spans="9:13" x14ac:dyDescent="0.3">
      <c r="I45" s="6" t="s">
        <v>59</v>
      </c>
      <c r="J45" s="25">
        <v>1.2423260952841599E-2</v>
      </c>
      <c r="K45" s="26">
        <v>1.7308349602576299E-2</v>
      </c>
      <c r="L45" s="27"/>
      <c r="M45" s="28">
        <f t="shared" si="0"/>
        <v>1.7308349602576378E-2</v>
      </c>
    </row>
    <row r="46" spans="9:13" x14ac:dyDescent="0.3">
      <c r="I46" s="6" t="s">
        <v>60</v>
      </c>
      <c r="J46" s="25">
        <v>2.0708629735933501E-2</v>
      </c>
      <c r="K46" s="26">
        <v>1.50807921670774E-2</v>
      </c>
      <c r="L46" s="27"/>
      <c r="M46" s="28">
        <f t="shared" si="0"/>
        <v>1.5080792167077393E-2</v>
      </c>
    </row>
    <row r="47" spans="9:13" x14ac:dyDescent="0.3">
      <c r="I47" s="6" t="s">
        <v>61</v>
      </c>
      <c r="J47" s="25">
        <v>4.2543041677607302E-3</v>
      </c>
      <c r="K47" s="26">
        <v>1.76470365735052E-2</v>
      </c>
      <c r="L47" s="27"/>
      <c r="M47" s="28">
        <f t="shared" si="0"/>
        <v>1.7647036573505175E-2</v>
      </c>
    </row>
    <row r="48" spans="9:13" x14ac:dyDescent="0.3">
      <c r="I48" s="6" t="s">
        <v>62</v>
      </c>
      <c r="J48" s="25">
        <v>8.5775315676972497E-3</v>
      </c>
      <c r="K48" s="26">
        <v>1.15400684525309E-2</v>
      </c>
      <c r="L48" s="27"/>
      <c r="M48" s="28">
        <f t="shared" si="0"/>
        <v>1.1540068452530892E-2</v>
      </c>
    </row>
    <row r="49" spans="9:13" x14ac:dyDescent="0.3">
      <c r="I49" s="6" t="s">
        <v>63</v>
      </c>
      <c r="J49" s="25">
        <v>-6.12753054841519E-3</v>
      </c>
      <c r="K49" s="26">
        <v>1.0189177703371299E-2</v>
      </c>
      <c r="L49" s="27"/>
      <c r="M49" s="28">
        <f t="shared" si="0"/>
        <v>1.0189177703371343E-2</v>
      </c>
    </row>
    <row r="50" spans="9:13" x14ac:dyDescent="0.3">
      <c r="I50" s="6" t="s">
        <v>64</v>
      </c>
      <c r="J50" s="25">
        <v>-1.29028698318496E-2</v>
      </c>
      <c r="K50" s="26">
        <v>2.7489023275893E-3</v>
      </c>
      <c r="L50" s="27"/>
      <c r="M50" s="28">
        <f t="shared" si="0"/>
        <v>2.7489023275892766E-3</v>
      </c>
    </row>
    <row r="51" spans="9:13" x14ac:dyDescent="0.3">
      <c r="I51" s="6" t="s">
        <v>65</v>
      </c>
      <c r="J51" s="25">
        <v>5.8501354761002402E-3</v>
      </c>
      <c r="K51" s="26">
        <v>-4.3881680415198401E-3</v>
      </c>
      <c r="L51" s="27"/>
      <c r="M51" s="28">
        <f t="shared" si="0"/>
        <v>-4.3881680415198358E-3</v>
      </c>
    </row>
    <row r="52" spans="9:13" x14ac:dyDescent="0.3">
      <c r="I52" s="6" t="s">
        <v>66</v>
      </c>
      <c r="J52" s="25">
        <v>1.50945951461629E-2</v>
      </c>
      <c r="K52" s="26">
        <v>2.8040826544396201E-4</v>
      </c>
      <c r="L52" s="27"/>
      <c r="M52" s="28">
        <f t="shared" si="0"/>
        <v>2.804082654439613E-4</v>
      </c>
    </row>
    <row r="53" spans="9:13" x14ac:dyDescent="0.3">
      <c r="I53" s="6" t="s">
        <v>67</v>
      </c>
      <c r="J53" s="25">
        <v>1.79414421308603E-2</v>
      </c>
      <c r="K53" s="26">
        <v>7.03554711820727E-3</v>
      </c>
      <c r="L53" s="27"/>
      <c r="M53" s="28">
        <f t="shared" si="0"/>
        <v>7.0355471182072474E-3</v>
      </c>
    </row>
    <row r="54" spans="9:13" x14ac:dyDescent="0.3">
      <c r="I54" s="6" t="s">
        <v>68</v>
      </c>
      <c r="J54" s="25">
        <v>2.0594384503478801E-2</v>
      </c>
      <c r="K54" s="26">
        <v>1.2008539272100899E-2</v>
      </c>
      <c r="L54" s="27"/>
      <c r="M54" s="28">
        <f t="shared" si="0"/>
        <v>1.2008539272100941E-2</v>
      </c>
    </row>
    <row r="55" spans="9:13" x14ac:dyDescent="0.3">
      <c r="I55" s="6" t="s">
        <v>69</v>
      </c>
      <c r="J55" s="25">
        <v>9.9845897476367098E-3</v>
      </c>
      <c r="K55" s="26">
        <v>1.59236091421712E-2</v>
      </c>
      <c r="L55" s="27"/>
      <c r="M55" s="28">
        <f t="shared" si="0"/>
        <v>1.5923609142171186E-2</v>
      </c>
    </row>
    <row r="56" spans="9:13" x14ac:dyDescent="0.3">
      <c r="I56" s="6" t="s">
        <v>70</v>
      </c>
      <c r="J56" s="25">
        <v>2.9096979503401899E-2</v>
      </c>
      <c r="K56" s="26">
        <v>1.32154685616341E-2</v>
      </c>
      <c r="L56" s="27"/>
      <c r="M56" s="28">
        <f t="shared" si="0"/>
        <v>1.3215468561634146E-2</v>
      </c>
    </row>
    <row r="57" spans="9:13" x14ac:dyDescent="0.3">
      <c r="I57" s="6" t="s">
        <v>71</v>
      </c>
      <c r="J57" s="25">
        <v>2.8472708975845799E-2</v>
      </c>
      <c r="K57" s="26">
        <v>2.0457297793783899E-2</v>
      </c>
      <c r="L57" s="27"/>
      <c r="M57" s="28">
        <f t="shared" si="0"/>
        <v>2.045729779378393E-2</v>
      </c>
    </row>
    <row r="58" spans="9:13" x14ac:dyDescent="0.3">
      <c r="I58" s="6" t="s">
        <v>72</v>
      </c>
      <c r="J58" s="25">
        <v>2.1804399366011699E-2</v>
      </c>
      <c r="K58" s="26">
        <v>2.41122547571858E-2</v>
      </c>
      <c r="L58" s="27"/>
      <c r="M58" s="28">
        <f t="shared" si="0"/>
        <v>2.4112254757185723E-2</v>
      </c>
    </row>
    <row r="59" spans="9:13" x14ac:dyDescent="0.3">
      <c r="I59" s="6" t="s">
        <v>73</v>
      </c>
      <c r="J59" s="25">
        <v>3.2581933129998498E-2</v>
      </c>
      <c r="K59" s="26">
        <v>2.3059893007937801E-2</v>
      </c>
      <c r="L59" s="27"/>
      <c r="M59" s="28">
        <f t="shared" si="0"/>
        <v>2.3059893007937853E-2</v>
      </c>
    </row>
    <row r="60" spans="9:13" x14ac:dyDescent="0.3">
      <c r="I60" s="6" t="s">
        <v>74</v>
      </c>
      <c r="J60" s="25">
        <v>2.25627301371744E-2</v>
      </c>
      <c r="K60" s="26">
        <v>2.74018595096444E-2</v>
      </c>
      <c r="L60" s="27"/>
      <c r="M60" s="28">
        <f t="shared" si="0"/>
        <v>2.7401859509644407E-2</v>
      </c>
    </row>
    <row r="61" spans="9:13" x14ac:dyDescent="0.3">
      <c r="I61" s="6" t="s">
        <v>75</v>
      </c>
      <c r="J61" s="25">
        <v>2.3714559253594499E-2</v>
      </c>
      <c r="K61" s="26">
        <v>2.5195259100136601E-2</v>
      </c>
      <c r="L61" s="27"/>
      <c r="M61" s="28">
        <f t="shared" si="0"/>
        <v>2.519525910013656E-2</v>
      </c>
    </row>
    <row r="62" spans="9:13" x14ac:dyDescent="0.3">
      <c r="I62" s="6" t="s">
        <v>76</v>
      </c>
      <c r="J62" s="25">
        <v>2.0883077986303102E-2</v>
      </c>
      <c r="K62" s="26">
        <v>2.4520073000272102E-2</v>
      </c>
      <c r="L62" s="27"/>
      <c r="M62" s="28">
        <f t="shared" si="0"/>
        <v>2.4520073000272057E-2</v>
      </c>
    </row>
    <row r="63" spans="9:13" x14ac:dyDescent="0.3">
      <c r="I63" s="6" t="s">
        <v>77</v>
      </c>
      <c r="J63" s="25">
        <v>1.9696688535066901E-2</v>
      </c>
      <c r="K63" s="26">
        <v>2.2861635279458298E-2</v>
      </c>
      <c r="L63" s="27"/>
      <c r="M63" s="28">
        <f t="shared" si="0"/>
        <v>2.2861635279458361E-2</v>
      </c>
    </row>
    <row r="64" spans="9:13" x14ac:dyDescent="0.3">
      <c r="I64" s="6" t="s">
        <v>78</v>
      </c>
      <c r="J64" s="25">
        <v>2.40750617002643E-2</v>
      </c>
      <c r="K64" s="26">
        <v>2.1418447415547201E-2</v>
      </c>
      <c r="L64" s="27"/>
      <c r="M64" s="28">
        <f t="shared" si="0"/>
        <v>2.1418447415547173E-2</v>
      </c>
    </row>
    <row r="65" spans="9:13" x14ac:dyDescent="0.3">
      <c r="I65" s="6" t="s">
        <v>79</v>
      </c>
      <c r="J65" s="25">
        <v>3.3090443438021901E-2</v>
      </c>
      <c r="K65" s="26">
        <v>2.26298401511725E-2</v>
      </c>
      <c r="L65" s="27"/>
      <c r="M65" s="28">
        <f t="shared" si="0"/>
        <v>2.2629840151172496E-2</v>
      </c>
    </row>
    <row r="66" spans="9:13" x14ac:dyDescent="0.3">
      <c r="I66" s="6" t="s">
        <v>80</v>
      </c>
      <c r="J66" s="25">
        <v>2.2121855027220801E-2</v>
      </c>
      <c r="K66" s="26">
        <v>2.7399783196666899E-2</v>
      </c>
      <c r="L66" s="27"/>
      <c r="M66" s="28">
        <f t="shared" si="0"/>
        <v>2.7399783196666902E-2</v>
      </c>
    </row>
    <row r="67" spans="9:13" x14ac:dyDescent="0.3">
      <c r="I67" s="6" t="s">
        <v>81</v>
      </c>
      <c r="J67" s="25">
        <v>2.2387036908357399E-2</v>
      </c>
      <c r="K67" s="26">
        <v>2.49930943971674E-2</v>
      </c>
      <c r="L67" s="27"/>
      <c r="M67" s="28">
        <f t="shared" si="0"/>
        <v>2.4993094397167369E-2</v>
      </c>
    </row>
    <row r="68" spans="9:13" x14ac:dyDescent="0.3">
      <c r="I68" s="6" t="s">
        <v>82</v>
      </c>
      <c r="J68" s="25">
        <v>1.8603088983025901E-2</v>
      </c>
      <c r="K68" s="26">
        <v>2.38047551155759E-2</v>
      </c>
      <c r="L68" s="27"/>
      <c r="M68" s="28">
        <f t="shared" si="0"/>
        <v>2.3804755115575942E-2</v>
      </c>
    </row>
    <row r="69" spans="9:13" x14ac:dyDescent="0.3">
      <c r="I69" s="6" t="s">
        <v>83</v>
      </c>
      <c r="J69" s="25">
        <v>6.75089487684488E-3</v>
      </c>
      <c r="K69" s="26">
        <v>2.1432841133795101E-2</v>
      </c>
      <c r="L69" s="27"/>
      <c r="M69" s="28">
        <f t="shared" ref="M69:M132" si="1">$E$1*J68+(1-$E$1)*K68</f>
        <v>2.1432841133795066E-2</v>
      </c>
    </row>
    <row r="70" spans="9:13" x14ac:dyDescent="0.3">
      <c r="I70" s="6" t="s">
        <v>84</v>
      </c>
      <c r="J70" s="25">
        <v>6.1359683484223304E-3</v>
      </c>
      <c r="K70" s="26">
        <v>1.4738002841752799E-2</v>
      </c>
      <c r="L70" s="27"/>
      <c r="M70" s="28">
        <f t="shared" si="1"/>
        <v>1.4738002841752862E-2</v>
      </c>
    </row>
    <row r="71" spans="9:13" x14ac:dyDescent="0.3">
      <c r="I71" s="6" t="s">
        <v>85</v>
      </c>
      <c r="J71" s="25">
        <v>-8.8305161529689204E-4</v>
      </c>
      <c r="K71" s="26">
        <v>1.08155508106977E-2</v>
      </c>
      <c r="L71" s="27"/>
      <c r="M71" s="28">
        <f t="shared" si="1"/>
        <v>1.0815550810697648E-2</v>
      </c>
    </row>
    <row r="72" spans="9:13" x14ac:dyDescent="0.3">
      <c r="I72" s="6" t="s">
        <v>86</v>
      </c>
      <c r="J72" s="25">
        <v>1.3522048024157099E-3</v>
      </c>
      <c r="K72" s="26">
        <v>5.4810910521455097E-3</v>
      </c>
      <c r="L72" s="27"/>
      <c r="M72" s="28">
        <f t="shared" si="1"/>
        <v>5.4810910521455158E-3</v>
      </c>
    </row>
    <row r="73" spans="9:13" x14ac:dyDescent="0.3">
      <c r="I73" s="6" t="s">
        <v>87</v>
      </c>
      <c r="J73" s="25">
        <v>-3.6860183042897101E-4</v>
      </c>
      <c r="K73" s="26">
        <v>3.59835525646772E-3</v>
      </c>
      <c r="L73" s="27"/>
      <c r="M73" s="28">
        <f t="shared" si="1"/>
        <v>3.5983552564677192E-3</v>
      </c>
    </row>
    <row r="74" spans="9:13" x14ac:dyDescent="0.3">
      <c r="I74" s="6" t="s">
        <v>88</v>
      </c>
      <c r="J74" s="25">
        <v>8.3605690207626503E-3</v>
      </c>
      <c r="K74" s="26">
        <v>1.7894577340651901E-3</v>
      </c>
      <c r="L74" s="27"/>
      <c r="M74" s="28">
        <f t="shared" si="1"/>
        <v>1.7894577340651938E-3</v>
      </c>
    </row>
    <row r="75" spans="9:13" x14ac:dyDescent="0.3">
      <c r="I75" s="6" t="s">
        <v>89</v>
      </c>
      <c r="J75" s="25">
        <v>1.09356937046829E-2</v>
      </c>
      <c r="K75" s="26">
        <v>4.7858266550199098E-3</v>
      </c>
      <c r="L75" s="27"/>
      <c r="M75" s="28">
        <f t="shared" si="1"/>
        <v>4.7858266550199089E-3</v>
      </c>
    </row>
    <row r="76" spans="9:13" x14ac:dyDescent="0.3">
      <c r="I76" s="6" t="s">
        <v>90</v>
      </c>
      <c r="J76" s="25">
        <v>1.48797054585028E-2</v>
      </c>
      <c r="K76" s="26">
        <v>7.5901119108362199E-3</v>
      </c>
      <c r="L76" s="27"/>
      <c r="M76" s="28">
        <f t="shared" si="1"/>
        <v>7.5901119108361965E-3</v>
      </c>
    </row>
    <row r="77" spans="9:13" x14ac:dyDescent="0.3">
      <c r="I77" s="6" t="s">
        <v>91</v>
      </c>
      <c r="J77" s="25">
        <v>2.0025305836286401E-2</v>
      </c>
      <c r="K77" s="26">
        <v>1.09141024201489E-2</v>
      </c>
      <c r="L77" s="27"/>
      <c r="M77" s="28">
        <f t="shared" si="1"/>
        <v>1.0914102420148961E-2</v>
      </c>
    </row>
    <row r="78" spans="9:13" x14ac:dyDescent="0.3">
      <c r="I78" s="6" t="s">
        <v>92</v>
      </c>
      <c r="J78" s="25">
        <v>1.06629222022487E-2</v>
      </c>
      <c r="K78" s="26">
        <v>1.50687309993176E-2</v>
      </c>
      <c r="L78" s="27"/>
      <c r="M78" s="28">
        <f t="shared" si="1"/>
        <v>1.5068730999317539E-2</v>
      </c>
    </row>
    <row r="79" spans="9:13" x14ac:dyDescent="0.3">
      <c r="I79" s="6" t="s">
        <v>93</v>
      </c>
      <c r="J79" s="25">
        <v>1.0016726066579501E-2</v>
      </c>
      <c r="K79" s="26">
        <v>1.30597209589716E-2</v>
      </c>
      <c r="L79" s="27"/>
      <c r="M79" s="28">
        <f t="shared" si="1"/>
        <v>1.3059720958971597E-2</v>
      </c>
    </row>
    <row r="80" spans="9:13" x14ac:dyDescent="0.3">
      <c r="I80" s="6" t="s">
        <v>94</v>
      </c>
      <c r="J80" s="25">
        <v>1.4841990796163799E-2</v>
      </c>
      <c r="K80" s="26">
        <v>1.16721420663958E-2</v>
      </c>
      <c r="L80" s="27"/>
      <c r="M80" s="28">
        <f t="shared" si="1"/>
        <v>1.1672142066395857E-2</v>
      </c>
    </row>
    <row r="81" spans="9:13" x14ac:dyDescent="0.3">
      <c r="I81" s="6" t="s">
        <v>95</v>
      </c>
      <c r="J81" s="25">
        <v>4.6006138864633696E-3</v>
      </c>
      <c r="K81" s="26">
        <v>1.31175651925012E-2</v>
      </c>
      <c r="L81" s="27"/>
      <c r="M81" s="28">
        <f t="shared" si="1"/>
        <v>1.3117565192501186E-2</v>
      </c>
    </row>
    <row r="82" spans="9:13" x14ac:dyDescent="0.3">
      <c r="I82" s="6" t="s">
        <v>96</v>
      </c>
      <c r="J82" s="25">
        <v>5.95488728668236E-3</v>
      </c>
      <c r="K82" s="26">
        <v>9.23391034611948E-3</v>
      </c>
      <c r="L82" s="27"/>
      <c r="M82" s="28">
        <f t="shared" si="1"/>
        <v>9.2339103461194436E-3</v>
      </c>
    </row>
    <row r="83" spans="9:13" x14ac:dyDescent="0.3">
      <c r="I83" s="6" t="s">
        <v>97</v>
      </c>
      <c r="J83" s="25">
        <v>6.0904074471181896E-3</v>
      </c>
      <c r="K83" s="26">
        <v>7.7387046864190803E-3</v>
      </c>
      <c r="L83" s="27"/>
      <c r="M83" s="28">
        <f t="shared" si="1"/>
        <v>7.7387046864190769E-3</v>
      </c>
    </row>
    <row r="84" spans="9:13" x14ac:dyDescent="0.3">
      <c r="I84" s="6" t="s">
        <v>98</v>
      </c>
      <c r="J84" s="25">
        <v>8.1728651151689001E-3</v>
      </c>
      <c r="K84" s="26">
        <v>6.9870956503135804E-3</v>
      </c>
      <c r="L84" s="27"/>
      <c r="M84" s="28">
        <f t="shared" si="1"/>
        <v>6.9870956503135812E-3</v>
      </c>
    </row>
    <row r="85" spans="9:13" x14ac:dyDescent="0.3">
      <c r="I85" s="6" t="s">
        <v>99</v>
      </c>
      <c r="J85" s="25">
        <v>6.9051894307463604E-3</v>
      </c>
      <c r="K85" s="26">
        <v>7.5277960915163204E-3</v>
      </c>
      <c r="L85" s="27"/>
      <c r="M85" s="28">
        <f t="shared" si="1"/>
        <v>7.5277960915163152E-3</v>
      </c>
    </row>
    <row r="86" spans="9:13" x14ac:dyDescent="0.3">
      <c r="I86" s="6" t="s">
        <v>100</v>
      </c>
      <c r="J86" s="25">
        <v>4.3538423993556502E-3</v>
      </c>
      <c r="K86" s="26">
        <v>7.2438929331438296E-3</v>
      </c>
      <c r="L86" s="27"/>
      <c r="M86" s="28">
        <f t="shared" si="1"/>
        <v>7.2438929331438339E-3</v>
      </c>
    </row>
    <row r="87" spans="9:13" x14ac:dyDescent="0.3">
      <c r="I87" s="6" t="s">
        <v>101</v>
      </c>
      <c r="J87" s="25">
        <v>8.2702665002685194E-3</v>
      </c>
      <c r="K87" s="26">
        <v>5.9260553221811198E-3</v>
      </c>
      <c r="L87" s="27"/>
      <c r="M87" s="28">
        <f t="shared" si="1"/>
        <v>5.9260553221811181E-3</v>
      </c>
    </row>
    <row r="88" spans="9:13" x14ac:dyDescent="0.3">
      <c r="I88" s="6" t="s">
        <v>102</v>
      </c>
      <c r="J88" s="25">
        <v>3.9879925706838302E-3</v>
      </c>
      <c r="K88" s="26">
        <v>6.9949949903305997E-3</v>
      </c>
      <c r="L88" s="27"/>
      <c r="M88" s="28">
        <f t="shared" si="1"/>
        <v>6.9949949903306075E-3</v>
      </c>
    </row>
    <row r="89" spans="9:13" x14ac:dyDescent="0.3">
      <c r="I89" s="6" t="s">
        <v>103</v>
      </c>
      <c r="J89" s="25">
        <v>1.6512950250861601E-2</v>
      </c>
      <c r="K89" s="26">
        <v>5.6238283485929696E-3</v>
      </c>
      <c r="L89" s="27"/>
      <c r="M89" s="28">
        <f t="shared" si="1"/>
        <v>5.6238283485929661E-3</v>
      </c>
    </row>
    <row r="90" spans="9:13" x14ac:dyDescent="0.3">
      <c r="I90" s="6" t="s">
        <v>104</v>
      </c>
      <c r="J90" s="25">
        <v>1.7011933973435499E-2</v>
      </c>
      <c r="K90" s="26">
        <v>1.05891721117547E-2</v>
      </c>
      <c r="L90" s="27"/>
      <c r="M90" s="28">
        <f t="shared" si="1"/>
        <v>1.0589172111754726E-2</v>
      </c>
    </row>
    <row r="91" spans="9:13" x14ac:dyDescent="0.3">
      <c r="I91" s="6" t="s">
        <v>105</v>
      </c>
      <c r="J91" s="25">
        <v>1.7911204979142701E-2</v>
      </c>
      <c r="K91" s="26">
        <v>1.35178950003768E-2</v>
      </c>
      <c r="L91" s="27"/>
      <c r="M91" s="28">
        <f t="shared" si="1"/>
        <v>1.3517895000376763E-2</v>
      </c>
    </row>
    <row r="92" spans="9:13" x14ac:dyDescent="0.3">
      <c r="I92" s="6" t="s">
        <v>106</v>
      </c>
      <c r="J92" s="25">
        <v>1.9070779753775399E-2</v>
      </c>
      <c r="K92" s="26">
        <v>1.5521205689566201E-2</v>
      </c>
      <c r="L92" s="27"/>
      <c r="M92" s="28">
        <f t="shared" si="1"/>
        <v>1.5521205689566237E-2</v>
      </c>
    </row>
    <row r="93" spans="9:13" x14ac:dyDescent="0.3">
      <c r="I93" s="6" t="s">
        <v>107</v>
      </c>
      <c r="J93" s="25">
        <v>1.2405781966201301E-2</v>
      </c>
      <c r="K93" s="26">
        <v>1.71397802265939E-2</v>
      </c>
      <c r="L93" s="27"/>
      <c r="M93" s="28">
        <f t="shared" si="1"/>
        <v>1.7139780226593831E-2</v>
      </c>
    </row>
    <row r="94" spans="9:13" x14ac:dyDescent="0.3">
      <c r="I94" s="6" t="s">
        <v>108</v>
      </c>
      <c r="J94" s="25">
        <v>1.12623180866862E-2</v>
      </c>
      <c r="K94" s="26">
        <v>1.49811186790395E-2</v>
      </c>
      <c r="L94" s="27"/>
      <c r="M94" s="28">
        <f t="shared" si="1"/>
        <v>1.4981118679039567E-2</v>
      </c>
    </row>
    <row r="95" spans="9:13" x14ac:dyDescent="0.3">
      <c r="I95" s="6" t="s">
        <v>109</v>
      </c>
      <c r="J95" s="25">
        <v>9.9011800537933594E-3</v>
      </c>
      <c r="K95" s="26">
        <v>1.32853783343716E-2</v>
      </c>
      <c r="L95" s="27"/>
      <c r="M95" s="28">
        <f t="shared" si="1"/>
        <v>1.3285378334371611E-2</v>
      </c>
    </row>
    <row r="96" spans="9:13" x14ac:dyDescent="0.3">
      <c r="I96" s="6" t="s">
        <v>110</v>
      </c>
      <c r="J96" s="25">
        <v>1.06590917170237E-2</v>
      </c>
      <c r="K96" s="26">
        <v>1.1742213699372801E-2</v>
      </c>
      <c r="L96" s="27"/>
      <c r="M96" s="28">
        <f t="shared" si="1"/>
        <v>1.1742213699372792E-2</v>
      </c>
    </row>
    <row r="97" spans="9:13" x14ac:dyDescent="0.3">
      <c r="I97" s="6" t="s">
        <v>111</v>
      </c>
      <c r="J97" s="25">
        <v>1.30632925111235E-2</v>
      </c>
      <c r="K97" s="26">
        <v>1.1248319606894999E-2</v>
      </c>
      <c r="L97" s="27"/>
      <c r="M97" s="28">
        <f t="shared" si="1"/>
        <v>1.1248319606895056E-2</v>
      </c>
    </row>
    <row r="98" spans="9:13" x14ac:dyDescent="0.3">
      <c r="I98" s="6" t="s">
        <v>112</v>
      </c>
      <c r="J98" s="25">
        <v>1.34188526398464E-2</v>
      </c>
      <c r="K98" s="26">
        <v>1.20759312794617E-2</v>
      </c>
      <c r="L98" s="27"/>
      <c r="M98" s="28">
        <f t="shared" si="1"/>
        <v>1.2075931279461639E-2</v>
      </c>
    </row>
    <row r="99" spans="9:13" x14ac:dyDescent="0.3">
      <c r="I99" s="6" t="s">
        <v>113</v>
      </c>
      <c r="J99" s="25">
        <v>3.8961088245645899E-3</v>
      </c>
      <c r="K99" s="26">
        <v>1.26882916020891E-2</v>
      </c>
      <c r="L99" s="27"/>
      <c r="M99" s="28">
        <f t="shared" si="1"/>
        <v>1.2688291602089152E-2</v>
      </c>
    </row>
    <row r="100" spans="9:13" x14ac:dyDescent="0.3">
      <c r="I100" s="6" t="s">
        <v>114</v>
      </c>
      <c r="J100" s="25">
        <v>2.7652769658352799E-3</v>
      </c>
      <c r="K100" s="26">
        <v>8.6791336267464103E-3</v>
      </c>
      <c r="L100" s="27"/>
      <c r="M100" s="28">
        <f t="shared" si="1"/>
        <v>8.6791336267463652E-3</v>
      </c>
    </row>
    <row r="101" spans="9:13" x14ac:dyDescent="0.3">
      <c r="I101" s="6" t="s">
        <v>115</v>
      </c>
      <c r="J101" s="25">
        <v>5.0359803603416903E-3</v>
      </c>
      <c r="K101" s="26">
        <v>5.9824670313095504E-3</v>
      </c>
      <c r="L101" s="27"/>
      <c r="M101" s="28">
        <f t="shared" si="1"/>
        <v>5.9824670313095513E-3</v>
      </c>
    </row>
    <row r="102" spans="9:13" x14ac:dyDescent="0.3">
      <c r="I102" s="6" t="s">
        <v>116</v>
      </c>
      <c r="J102" s="25">
        <v>-1.01938085623487E-3</v>
      </c>
      <c r="K102" s="26">
        <v>5.5508774384309097E-3</v>
      </c>
      <c r="L102" s="27"/>
      <c r="M102" s="28">
        <f t="shared" si="1"/>
        <v>5.5508774384309106E-3</v>
      </c>
    </row>
    <row r="103" spans="9:13" x14ac:dyDescent="0.3">
      <c r="I103" s="6" t="s">
        <v>117</v>
      </c>
      <c r="J103" s="25">
        <v>-9.6142793022835295E-5</v>
      </c>
      <c r="K103" s="26">
        <v>2.5548974743362998E-3</v>
      </c>
      <c r="L103" s="27"/>
      <c r="M103" s="28">
        <f t="shared" si="1"/>
        <v>2.5548974743363076E-3</v>
      </c>
    </row>
    <row r="104" spans="9:13" x14ac:dyDescent="0.3">
      <c r="I104" s="6" t="s">
        <v>118</v>
      </c>
      <c r="J104" s="25">
        <v>-5.9796484661234195E-4</v>
      </c>
      <c r="K104" s="26">
        <v>1.34604644157489E-3</v>
      </c>
      <c r="L104" s="27"/>
      <c r="M104" s="28">
        <f t="shared" si="1"/>
        <v>1.3460464415748872E-3</v>
      </c>
    </row>
    <row r="105" spans="9:13" x14ac:dyDescent="0.3">
      <c r="I105" s="6" t="s">
        <v>119</v>
      </c>
      <c r="J105" s="25">
        <v>-3.9606003981571504E-3</v>
      </c>
      <c r="K105" s="26">
        <v>4.5959440146084901E-4</v>
      </c>
      <c r="L105" s="27"/>
      <c r="M105" s="28">
        <f t="shared" si="1"/>
        <v>4.5959440146084836E-4</v>
      </c>
    </row>
    <row r="106" spans="9:13" x14ac:dyDescent="0.3">
      <c r="I106" s="6" t="s">
        <v>120</v>
      </c>
      <c r="J106" s="25">
        <v>-5.9649581491072402E-4</v>
      </c>
      <c r="K106" s="26">
        <v>-1.5559755294507201E-3</v>
      </c>
      <c r="L106" s="27"/>
      <c r="M106" s="28">
        <f t="shared" si="1"/>
        <v>-1.555975529450722E-3</v>
      </c>
    </row>
    <row r="107" spans="9:13" x14ac:dyDescent="0.3">
      <c r="I107" s="6" t="s">
        <v>121</v>
      </c>
      <c r="J107" s="25">
        <v>-1.29503196813551E-3</v>
      </c>
      <c r="K107" s="26">
        <v>-1.1184612230419699E-3</v>
      </c>
      <c r="L107" s="27"/>
      <c r="M107" s="28">
        <f t="shared" si="1"/>
        <v>-1.1184612230419699E-3</v>
      </c>
    </row>
    <row r="108" spans="9:13" x14ac:dyDescent="0.3">
      <c r="I108" s="6" t="s">
        <v>122</v>
      </c>
      <c r="J108" s="25">
        <v>6.2995900969049501E-3</v>
      </c>
      <c r="K108" s="26">
        <v>-1.19897592898207E-3</v>
      </c>
      <c r="L108" s="27"/>
      <c r="M108" s="28">
        <f t="shared" si="1"/>
        <v>-1.1989759289820676E-3</v>
      </c>
    </row>
    <row r="109" spans="9:13" x14ac:dyDescent="0.3">
      <c r="I109" s="6" t="s">
        <v>123</v>
      </c>
      <c r="J109" s="25">
        <v>5.1959433504720201E-3</v>
      </c>
      <c r="K109" s="26">
        <v>2.2203041914413799E-3</v>
      </c>
      <c r="L109" s="27"/>
      <c r="M109" s="28">
        <f t="shared" si="1"/>
        <v>2.2203041914413829E-3</v>
      </c>
    </row>
    <row r="110" spans="9:13" x14ac:dyDescent="0.3">
      <c r="I110" s="6" t="s">
        <v>124</v>
      </c>
      <c r="J110" s="25">
        <v>5.4752382867704298E-3</v>
      </c>
      <c r="K110" s="26">
        <v>3.5771694623347502E-3</v>
      </c>
      <c r="L110" s="27"/>
      <c r="M110" s="28">
        <f t="shared" si="1"/>
        <v>3.5771694623347528E-3</v>
      </c>
    </row>
    <row r="111" spans="9:13" x14ac:dyDescent="0.3">
      <c r="I111" s="6" t="s">
        <v>125</v>
      </c>
      <c r="J111" s="25">
        <v>1.3501226082684699E-2</v>
      </c>
      <c r="K111" s="26">
        <v>4.4426721432717703E-3</v>
      </c>
      <c r="L111" s="27"/>
      <c r="M111" s="28">
        <f t="shared" si="1"/>
        <v>4.4426721432717651E-3</v>
      </c>
    </row>
    <row r="112" spans="9:13" x14ac:dyDescent="0.3">
      <c r="I112" s="6" t="s">
        <v>126</v>
      </c>
      <c r="J112" s="25">
        <v>3.8329595505732701E-3</v>
      </c>
      <c r="K112" s="26">
        <v>8.5732930243694293E-3</v>
      </c>
      <c r="L112" s="27"/>
      <c r="M112" s="28">
        <f t="shared" si="1"/>
        <v>8.5732930243693998E-3</v>
      </c>
    </row>
    <row r="113" spans="9:13" x14ac:dyDescent="0.3">
      <c r="I113" s="6" t="s">
        <v>127</v>
      </c>
      <c r="J113" s="25">
        <v>1.4505642404934301E-2</v>
      </c>
      <c r="K113" s="26">
        <v>6.4117426752529497E-3</v>
      </c>
      <c r="L113" s="27"/>
      <c r="M113" s="28">
        <f t="shared" si="1"/>
        <v>6.4117426752529506E-3</v>
      </c>
    </row>
    <row r="114" spans="9:13" x14ac:dyDescent="0.3">
      <c r="I114" s="6" t="s">
        <v>128</v>
      </c>
      <c r="J114" s="25">
        <v>6.2234069190036899E-3</v>
      </c>
      <c r="K114" s="26">
        <v>1.0102489725670001E-2</v>
      </c>
      <c r="L114" s="27"/>
      <c r="M114" s="28">
        <f t="shared" si="1"/>
        <v>1.0102489725670025E-2</v>
      </c>
    </row>
    <row r="115" spans="9:13" x14ac:dyDescent="0.3">
      <c r="I115" s="6" t="s">
        <v>129</v>
      </c>
      <c r="J115" s="25">
        <v>1.35071714288024E-2</v>
      </c>
      <c r="K115" s="26">
        <v>8.3336621017588899E-3</v>
      </c>
      <c r="L115" s="27"/>
      <c r="M115" s="28">
        <f t="shared" si="1"/>
        <v>8.3336621017588621E-3</v>
      </c>
    </row>
    <row r="116" spans="9:13" x14ac:dyDescent="0.3">
      <c r="I116" s="6" t="s">
        <v>130</v>
      </c>
      <c r="J116" s="25">
        <v>9.1315906865965194E-3</v>
      </c>
      <c r="K116" s="26">
        <v>1.06927368280086E-2</v>
      </c>
      <c r="L116" s="27"/>
      <c r="M116" s="28">
        <f t="shared" si="1"/>
        <v>1.0692736828008653E-2</v>
      </c>
    </row>
    <row r="117" spans="9:13" x14ac:dyDescent="0.3">
      <c r="I117" s="6" t="s">
        <v>131</v>
      </c>
      <c r="J117" s="25">
        <v>6.0623652618918503E-3</v>
      </c>
      <c r="K117" s="26">
        <v>9.9808679256107695E-3</v>
      </c>
      <c r="L117" s="27"/>
      <c r="M117" s="28">
        <f t="shared" si="1"/>
        <v>9.9808679256107365E-3</v>
      </c>
    </row>
    <row r="118" spans="9:13" x14ac:dyDescent="0.3">
      <c r="I118" s="6" t="s">
        <v>132</v>
      </c>
      <c r="J118" s="25">
        <v>8.3462260077187198E-3</v>
      </c>
      <c r="K118" s="26">
        <v>8.1940651937783791E-3</v>
      </c>
      <c r="L118" s="27"/>
      <c r="M118" s="28">
        <f t="shared" si="1"/>
        <v>8.1940651937783826E-3</v>
      </c>
    </row>
    <row r="119" spans="9:13" x14ac:dyDescent="0.3">
      <c r="I119" s="6" t="s">
        <v>133</v>
      </c>
      <c r="J119" s="25">
        <v>-6.6406544828190295E-4</v>
      </c>
      <c r="K119" s="26">
        <v>8.2634491859200198E-3</v>
      </c>
      <c r="L119" s="27"/>
      <c r="M119" s="28">
        <f t="shared" si="1"/>
        <v>8.2634491859200129E-3</v>
      </c>
    </row>
    <row r="120" spans="9:13" x14ac:dyDescent="0.3">
      <c r="I120" s="6" t="s">
        <v>134</v>
      </c>
      <c r="J120" s="25">
        <v>5.7966293855073996E-3</v>
      </c>
      <c r="K120" s="26">
        <v>4.1925810748527203E-3</v>
      </c>
      <c r="L120" s="27"/>
      <c r="M120" s="28">
        <f t="shared" si="1"/>
        <v>4.1925810748527246E-3</v>
      </c>
    </row>
    <row r="121" spans="9:13" x14ac:dyDescent="0.3">
      <c r="I121" s="6" t="s">
        <v>135</v>
      </c>
      <c r="J121" s="25">
        <v>-2.4118179245391498E-3</v>
      </c>
      <c r="K121" s="26">
        <v>4.9240129888861199E-3</v>
      </c>
      <c r="L121" s="27"/>
      <c r="M121" s="28">
        <f t="shared" si="1"/>
        <v>4.9240129888861207E-3</v>
      </c>
    </row>
    <row r="122" spans="9:13" x14ac:dyDescent="0.3">
      <c r="I122" s="6" t="s">
        <v>136</v>
      </c>
      <c r="J122" s="25">
        <v>-2.2680524784721699E-3</v>
      </c>
      <c r="K122" s="26">
        <v>1.5789386476762299E-3</v>
      </c>
      <c r="L122" s="27"/>
      <c r="M122" s="28">
        <f t="shared" si="1"/>
        <v>1.5789386476762356E-3</v>
      </c>
    </row>
    <row r="123" spans="9:13" x14ac:dyDescent="0.3">
      <c r="I123" s="6" t="s">
        <v>137</v>
      </c>
      <c r="J123" s="25">
        <v>3.6524056866244999E-3</v>
      </c>
      <c r="K123" s="26">
        <v>-1.7525545232552599E-4</v>
      </c>
      <c r="L123" s="27"/>
      <c r="M123" s="28">
        <f t="shared" si="1"/>
        <v>-1.7525545232553014E-4</v>
      </c>
    </row>
    <row r="124" spans="9:13" x14ac:dyDescent="0.3">
      <c r="I124" s="6" t="s">
        <v>138</v>
      </c>
      <c r="J124" s="25">
        <v>-6.3447246069241398E-3</v>
      </c>
      <c r="K124" s="26">
        <v>1.5701243436176599E-3</v>
      </c>
      <c r="L124" s="27"/>
      <c r="M124" s="28">
        <f t="shared" si="1"/>
        <v>1.570124343617663E-3</v>
      </c>
    </row>
    <row r="125" spans="9:13" x14ac:dyDescent="0.3">
      <c r="I125" s="6" t="s">
        <v>139</v>
      </c>
      <c r="J125" s="25">
        <v>-6.1375564206240796E-3</v>
      </c>
      <c r="K125" s="26">
        <v>-2.03897712715863E-3</v>
      </c>
      <c r="L125" s="27"/>
      <c r="M125" s="28">
        <f t="shared" si="1"/>
        <v>-2.038977127158636E-3</v>
      </c>
    </row>
    <row r="126" spans="9:13" x14ac:dyDescent="0.3">
      <c r="I126" s="6" t="s">
        <v>140</v>
      </c>
      <c r="J126" s="25">
        <v>-2.6114733623856501E-3</v>
      </c>
      <c r="K126" s="26">
        <v>-3.9078932174810904E-3</v>
      </c>
      <c r="L126" s="27"/>
      <c r="M126" s="28">
        <f t="shared" si="1"/>
        <v>-3.907893217481093E-3</v>
      </c>
    </row>
    <row r="127" spans="9:13" x14ac:dyDescent="0.3">
      <c r="I127" s="6" t="s">
        <v>141</v>
      </c>
      <c r="J127" s="25">
        <v>3.13759166603056E-3</v>
      </c>
      <c r="K127" s="26">
        <v>-3.3167371720522901E-3</v>
      </c>
      <c r="L127" s="27"/>
      <c r="M127" s="28">
        <f t="shared" si="1"/>
        <v>-3.3167371720522949E-3</v>
      </c>
    </row>
    <row r="128" spans="9:13" x14ac:dyDescent="0.3">
      <c r="I128" s="6" t="s">
        <v>142</v>
      </c>
      <c r="J128" s="25">
        <v>2.6418768045353099E-3</v>
      </c>
      <c r="K128" s="26">
        <v>-3.7362001998029099E-4</v>
      </c>
      <c r="L128" s="27"/>
      <c r="M128" s="28">
        <f t="shared" si="1"/>
        <v>-3.7362001998028573E-4</v>
      </c>
    </row>
    <row r="129" spans="9:13" x14ac:dyDescent="0.3">
      <c r="I129" s="6" t="s">
        <v>143</v>
      </c>
      <c r="J129" s="25">
        <v>5.5007755143279199E-3</v>
      </c>
      <c r="K129" s="26">
        <v>1.00141999562676E-3</v>
      </c>
      <c r="L129" s="27"/>
      <c r="M129" s="28">
        <f t="shared" si="1"/>
        <v>1.0014199956267671E-3</v>
      </c>
    </row>
    <row r="130" spans="9:13" x14ac:dyDescent="0.3">
      <c r="I130" s="6" t="s">
        <v>144</v>
      </c>
      <c r="J130" s="25">
        <v>7.66202352434319E-3</v>
      </c>
      <c r="K130" s="26">
        <v>3.0530865178259301E-3</v>
      </c>
      <c r="L130" s="27"/>
      <c r="M130" s="28">
        <f t="shared" si="1"/>
        <v>3.0530865178259245E-3</v>
      </c>
    </row>
    <row r="131" spans="9:13" x14ac:dyDescent="0.3">
      <c r="I131" s="6" t="s">
        <v>145</v>
      </c>
      <c r="J131" s="25">
        <v>-9.1406292069784402E-4</v>
      </c>
      <c r="K131" s="26">
        <v>5.1547212341521396E-3</v>
      </c>
      <c r="L131" s="27"/>
      <c r="M131" s="28">
        <f t="shared" si="1"/>
        <v>5.1547212341521431E-3</v>
      </c>
    </row>
    <row r="132" spans="9:13" x14ac:dyDescent="0.3">
      <c r="I132" s="6" t="s">
        <v>146</v>
      </c>
      <c r="J132" s="25">
        <v>2.3330127936720402E-3</v>
      </c>
      <c r="K132" s="26">
        <v>2.38740906484111E-3</v>
      </c>
      <c r="L132" s="27"/>
      <c r="M132" s="28">
        <f t="shared" si="1"/>
        <v>2.3874090648411104E-3</v>
      </c>
    </row>
    <row r="133" spans="9:13" x14ac:dyDescent="0.3">
      <c r="I133" s="6" t="s">
        <v>147</v>
      </c>
      <c r="J133" s="25">
        <v>4.5589440937146E-3</v>
      </c>
      <c r="K133" s="26">
        <v>2.3626048438752001E-3</v>
      </c>
      <c r="L133" s="27"/>
      <c r="M133" s="28">
        <f t="shared" ref="M133:M196" si="2">$E$1*J132+(1-$E$1)*K132</f>
        <v>2.3626048438752005E-3</v>
      </c>
    </row>
    <row r="134" spans="9:13" x14ac:dyDescent="0.3">
      <c r="I134" s="6" t="s">
        <v>148</v>
      </c>
      <c r="J134" s="25">
        <v>4.02580682094644E-3</v>
      </c>
      <c r="K134" s="26">
        <v>3.36411621401657E-3</v>
      </c>
      <c r="L134" s="27"/>
      <c r="M134" s="28">
        <f t="shared" si="2"/>
        <v>3.3641162140165678E-3</v>
      </c>
    </row>
    <row r="135" spans="9:13" x14ac:dyDescent="0.3">
      <c r="I135" s="6" t="s">
        <v>149</v>
      </c>
      <c r="J135" s="25">
        <v>4.4225062961889003E-3</v>
      </c>
      <c r="K135" s="26">
        <v>3.6658413078992499E-3</v>
      </c>
      <c r="L135" s="27"/>
      <c r="M135" s="28">
        <f t="shared" si="2"/>
        <v>3.6658413078992499E-3</v>
      </c>
    </row>
    <row r="136" spans="9:13" x14ac:dyDescent="0.3">
      <c r="I136" s="6" t="s">
        <v>150</v>
      </c>
      <c r="J136" s="25">
        <v>9.2144174737622802E-3</v>
      </c>
      <c r="K136" s="26">
        <v>4.0108738839074298E-3</v>
      </c>
      <c r="L136" s="27"/>
      <c r="M136" s="28">
        <f t="shared" si="2"/>
        <v>4.0108738839074332E-3</v>
      </c>
    </row>
    <row r="137" spans="9:13" x14ac:dyDescent="0.3">
      <c r="I137" s="6" t="s">
        <v>151</v>
      </c>
      <c r="J137" s="25">
        <v>6.07517042477034E-3</v>
      </c>
      <c r="K137" s="26">
        <v>6.3836439696976499E-3</v>
      </c>
      <c r="L137" s="27"/>
      <c r="M137" s="28">
        <f t="shared" si="2"/>
        <v>6.3836439696976508E-3</v>
      </c>
    </row>
    <row r="138" spans="9:13" x14ac:dyDescent="0.3">
      <c r="I138" s="6" t="s">
        <v>152</v>
      </c>
      <c r="J138" s="25">
        <v>5.9062433928183103E-3</v>
      </c>
      <c r="K138" s="26">
        <v>6.2429827477779899E-3</v>
      </c>
      <c r="L138" s="27"/>
      <c r="M138" s="28">
        <f t="shared" si="2"/>
        <v>6.2429827477779925E-3</v>
      </c>
    </row>
    <row r="139" spans="9:13" x14ac:dyDescent="0.3">
      <c r="I139" s="6" t="s">
        <v>153</v>
      </c>
      <c r="J139" s="25">
        <v>1.4551413739766801E-2</v>
      </c>
      <c r="K139" s="26">
        <v>6.0894325652226999E-3</v>
      </c>
      <c r="L139" s="27"/>
      <c r="M139" s="28">
        <f t="shared" si="2"/>
        <v>6.0894325652227008E-3</v>
      </c>
    </row>
    <row r="140" spans="9:13" x14ac:dyDescent="0.3">
      <c r="I140" s="6" t="s">
        <v>154</v>
      </c>
      <c r="J140" s="25">
        <v>1.8324913504779099E-2</v>
      </c>
      <c r="K140" s="26">
        <v>9.9480215153805E-3</v>
      </c>
      <c r="L140" s="27"/>
      <c r="M140" s="28">
        <f t="shared" si="2"/>
        <v>9.948021515380474E-3</v>
      </c>
    </row>
    <row r="141" spans="9:13" x14ac:dyDescent="0.3">
      <c r="I141" s="6" t="s">
        <v>155</v>
      </c>
      <c r="J141" s="25">
        <v>1.5632151957040801E-2</v>
      </c>
      <c r="K141" s="26">
        <v>1.3767810545896699E-2</v>
      </c>
      <c r="L141" s="27"/>
      <c r="M141" s="28">
        <f t="shared" si="2"/>
        <v>1.3767810545896755E-2</v>
      </c>
    </row>
    <row r="142" spans="9:13" x14ac:dyDescent="0.3">
      <c r="I142" s="6" t="s">
        <v>156</v>
      </c>
      <c r="J142" s="25">
        <v>1.5587960102308699E-2</v>
      </c>
      <c r="K142" s="26">
        <v>1.4617933823174001E-2</v>
      </c>
      <c r="L142" s="27"/>
      <c r="M142" s="28">
        <f t="shared" si="2"/>
        <v>1.4617933823173992E-2</v>
      </c>
    </row>
    <row r="143" spans="9:13" x14ac:dyDescent="0.3">
      <c r="I143" s="6" t="s">
        <v>157</v>
      </c>
      <c r="J143" s="25">
        <v>1.06518521866974E-2</v>
      </c>
      <c r="K143" s="26">
        <v>1.50602572702282E-2</v>
      </c>
      <c r="L143" s="27"/>
      <c r="M143" s="28">
        <f t="shared" si="2"/>
        <v>1.5060257270228167E-2</v>
      </c>
    </row>
    <row r="144" spans="9:13" x14ac:dyDescent="0.3">
      <c r="I144" s="6" t="s">
        <v>158</v>
      </c>
      <c r="J144" s="25">
        <v>1.35272408708928E-2</v>
      </c>
      <c r="K144" s="26">
        <v>1.30500633461029E-2</v>
      </c>
      <c r="L144" s="27"/>
      <c r="M144" s="28">
        <f t="shared" si="2"/>
        <v>1.305006334610289E-2</v>
      </c>
    </row>
    <row r="145" spans="9:13" x14ac:dyDescent="0.3">
      <c r="I145" s="6" t="s">
        <v>159</v>
      </c>
      <c r="J145" s="25">
        <v>1.48422881222103E-2</v>
      </c>
      <c r="K145" s="26">
        <v>1.32676520982449E-2</v>
      </c>
      <c r="L145" s="27"/>
      <c r="M145" s="28">
        <f t="shared" si="2"/>
        <v>1.3267652098244879E-2</v>
      </c>
    </row>
    <row r="146" spans="9:13" x14ac:dyDescent="0.3">
      <c r="I146" s="6" t="s">
        <v>160</v>
      </c>
      <c r="J146" s="25">
        <v>1.6318615725619798E-2</v>
      </c>
      <c r="K146" s="26">
        <v>1.39856722683761E-2</v>
      </c>
      <c r="L146" s="27"/>
      <c r="M146" s="28">
        <f t="shared" si="2"/>
        <v>1.3985672268376111E-2</v>
      </c>
    </row>
    <row r="147" spans="9:13" x14ac:dyDescent="0.3">
      <c r="I147" s="6" t="s">
        <v>161</v>
      </c>
      <c r="J147" s="25">
        <v>1.33291697226383E-2</v>
      </c>
      <c r="K147" s="26">
        <v>1.50494739549768E-2</v>
      </c>
      <c r="L147" s="27"/>
      <c r="M147" s="28">
        <f t="shared" si="2"/>
        <v>1.5049473954976803E-2</v>
      </c>
    </row>
    <row r="148" spans="9:13" x14ac:dyDescent="0.3">
      <c r="I148" s="6" t="s">
        <v>162</v>
      </c>
      <c r="J148" s="25">
        <v>9.6872436196626596E-3</v>
      </c>
      <c r="K148" s="26">
        <v>1.4265030363707701E-2</v>
      </c>
      <c r="L148" s="27"/>
      <c r="M148" s="28">
        <f t="shared" si="2"/>
        <v>1.426503036370769E-2</v>
      </c>
    </row>
    <row r="149" spans="9:13" x14ac:dyDescent="0.3">
      <c r="I149" s="6" t="s">
        <v>163</v>
      </c>
      <c r="J149" s="25">
        <v>1.6045296645128101E-2</v>
      </c>
      <c r="K149" s="26">
        <v>1.21775998929465E-2</v>
      </c>
      <c r="L149" s="27"/>
      <c r="M149" s="28">
        <f t="shared" si="2"/>
        <v>1.2177599892946509E-2</v>
      </c>
    </row>
    <row r="150" spans="9:13" x14ac:dyDescent="0.3">
      <c r="I150" s="6" t="s">
        <v>164</v>
      </c>
      <c r="J150" s="25">
        <v>1.24626958107043E-2</v>
      </c>
      <c r="K150" s="26">
        <v>1.3941235576209901E-2</v>
      </c>
      <c r="L150" s="27"/>
      <c r="M150" s="28">
        <f t="shared" si="2"/>
        <v>1.3941235576209892E-2</v>
      </c>
    </row>
    <row r="151" spans="9:13" x14ac:dyDescent="0.3">
      <c r="I151" s="6" t="s">
        <v>165</v>
      </c>
      <c r="J151" s="25">
        <v>2.1670100144659001E-2</v>
      </c>
      <c r="K151" s="26">
        <v>1.3267034454289299E-2</v>
      </c>
      <c r="L151" s="27"/>
      <c r="M151" s="28">
        <f t="shared" si="2"/>
        <v>1.3267034454289284E-2</v>
      </c>
    </row>
    <row r="152" spans="9:13" x14ac:dyDescent="0.3">
      <c r="I152" s="6" t="s">
        <v>166</v>
      </c>
      <c r="J152" s="25">
        <v>2.34564367274003E-2</v>
      </c>
      <c r="K152" s="26">
        <v>1.7098758462119799E-2</v>
      </c>
      <c r="L152" s="27"/>
      <c r="M152" s="28">
        <f t="shared" si="2"/>
        <v>1.7098758462119806E-2</v>
      </c>
    </row>
    <row r="153" spans="9:13" x14ac:dyDescent="0.3">
      <c r="I153" s="6" t="s">
        <v>167</v>
      </c>
      <c r="J153" s="25">
        <v>1.7503593393776301E-2</v>
      </c>
      <c r="K153" s="26">
        <v>1.9997803803518999E-2</v>
      </c>
      <c r="L153" s="27"/>
      <c r="M153" s="28">
        <f t="shared" si="2"/>
        <v>1.9997803803518975E-2</v>
      </c>
    </row>
    <row r="154" spans="9:13" x14ac:dyDescent="0.3">
      <c r="I154" s="6" t="s">
        <v>168</v>
      </c>
      <c r="J154" s="25">
        <v>9.5835218557365192E-3</v>
      </c>
      <c r="K154" s="26">
        <v>1.8860465805728002E-2</v>
      </c>
      <c r="L154" s="27"/>
      <c r="M154" s="28">
        <f t="shared" si="2"/>
        <v>1.8860465805727936E-2</v>
      </c>
    </row>
    <row r="155" spans="9:13" x14ac:dyDescent="0.3">
      <c r="I155" s="6" t="s">
        <v>169</v>
      </c>
      <c r="J155" s="25">
        <v>9.7236485350293798E-3</v>
      </c>
      <c r="K155" s="26">
        <v>1.4630261001638599E-2</v>
      </c>
      <c r="L155" s="27"/>
      <c r="M155" s="28">
        <f t="shared" si="2"/>
        <v>1.4630261001638646E-2</v>
      </c>
    </row>
    <row r="156" spans="9:13" x14ac:dyDescent="0.3">
      <c r="I156" s="6" t="s">
        <v>170</v>
      </c>
      <c r="J156" s="25">
        <v>1.00085421981859E-2</v>
      </c>
      <c r="K156" s="26">
        <v>1.23928888950545E-2</v>
      </c>
      <c r="L156" s="27"/>
      <c r="M156" s="28">
        <f t="shared" si="2"/>
        <v>1.2392888895054502E-2</v>
      </c>
    </row>
    <row r="157" spans="9:13" x14ac:dyDescent="0.3">
      <c r="I157" s="6" t="s">
        <v>171</v>
      </c>
      <c r="J157" s="25">
        <v>-2.2620285895360499E-3</v>
      </c>
      <c r="K157" s="26">
        <v>1.1305647783533299E-2</v>
      </c>
      <c r="L157" s="27"/>
      <c r="M157" s="28">
        <f t="shared" si="2"/>
        <v>1.1305647783533351E-2</v>
      </c>
    </row>
    <row r="158" spans="9:13" x14ac:dyDescent="0.3">
      <c r="I158" s="6" t="s">
        <v>172</v>
      </c>
      <c r="J158" s="25">
        <v>2.4173552347210802E-3</v>
      </c>
      <c r="K158" s="26">
        <v>5.1189067529658003E-3</v>
      </c>
      <c r="L158" s="27"/>
      <c r="M158" s="28">
        <f t="shared" si="2"/>
        <v>5.1189067529657604E-3</v>
      </c>
    </row>
    <row r="159" spans="9:13" x14ac:dyDescent="0.3">
      <c r="I159" s="6" t="s">
        <v>173</v>
      </c>
      <c r="J159" s="25">
        <v>-3.3802689725845798E-3</v>
      </c>
      <c r="K159" s="26">
        <v>3.88702303429957E-3</v>
      </c>
      <c r="L159" s="27"/>
      <c r="M159" s="28">
        <f t="shared" si="2"/>
        <v>3.8870230342995687E-3</v>
      </c>
    </row>
    <row r="160" spans="9:13" x14ac:dyDescent="0.3">
      <c r="I160" s="6" t="s">
        <v>174</v>
      </c>
      <c r="J160" s="25">
        <v>-1.17511438069239E-2</v>
      </c>
      <c r="K160" s="26">
        <v>5.73201831330055E-4</v>
      </c>
      <c r="L160" s="27"/>
      <c r="M160" s="28">
        <f t="shared" si="2"/>
        <v>5.7320183133005857E-4</v>
      </c>
    </row>
    <row r="161" spans="9:13" x14ac:dyDescent="0.3">
      <c r="I161" s="6" t="s">
        <v>175</v>
      </c>
      <c r="J161" s="25">
        <v>-5.5601218464431598E-3</v>
      </c>
      <c r="K161" s="26">
        <v>-5.0465913254721696E-3</v>
      </c>
      <c r="L161" s="27"/>
      <c r="M161" s="28">
        <f t="shared" si="2"/>
        <v>-5.0465913254721315E-3</v>
      </c>
    </row>
    <row r="162" spans="9:13" x14ac:dyDescent="0.3">
      <c r="I162" s="6" t="s">
        <v>176</v>
      </c>
      <c r="J162" s="25">
        <v>-6.3249525078070603E-3</v>
      </c>
      <c r="K162" s="26">
        <v>-5.2807567239663601E-3</v>
      </c>
      <c r="L162" s="27"/>
      <c r="M162" s="28">
        <f t="shared" si="2"/>
        <v>-5.2807567239663566E-3</v>
      </c>
    </row>
    <row r="163" spans="9:13" x14ac:dyDescent="0.3">
      <c r="I163" s="6" t="s">
        <v>177</v>
      </c>
      <c r="J163" s="25">
        <v>-3.60401598027415E-3</v>
      </c>
      <c r="K163" s="26">
        <v>-5.7569008124748198E-3</v>
      </c>
      <c r="L163" s="27"/>
      <c r="M163" s="28">
        <f t="shared" si="2"/>
        <v>-5.7569008124748224E-3</v>
      </c>
    </row>
    <row r="164" spans="9:13" x14ac:dyDescent="0.3">
      <c r="I164" s="6" t="s">
        <v>178</v>
      </c>
      <c r="J164" s="25">
        <v>-1.40541157877933E-2</v>
      </c>
      <c r="K164" s="26">
        <v>-4.7752042743778398E-3</v>
      </c>
      <c r="L164" s="27"/>
      <c r="M164" s="28">
        <f t="shared" si="2"/>
        <v>-4.7752042743778381E-3</v>
      </c>
    </row>
    <row r="165" spans="9:13" x14ac:dyDescent="0.3">
      <c r="I165" s="6" t="s">
        <v>179</v>
      </c>
      <c r="J165" s="25">
        <v>-1.0836658183031001E-2</v>
      </c>
      <c r="K165" s="26">
        <v>-9.006306270074E-3</v>
      </c>
      <c r="L165" s="27"/>
      <c r="M165" s="28">
        <f t="shared" si="2"/>
        <v>-9.0063062700739722E-3</v>
      </c>
    </row>
    <row r="166" spans="9:13" x14ac:dyDescent="0.3">
      <c r="I166" s="6" t="s">
        <v>180</v>
      </c>
      <c r="J166" s="25">
        <v>-2.23067899528199E-2</v>
      </c>
      <c r="K166" s="26">
        <v>-9.8409306352855701E-3</v>
      </c>
      <c r="L166" s="27"/>
      <c r="M166" s="28">
        <f t="shared" si="2"/>
        <v>-9.840930635285558E-3</v>
      </c>
    </row>
    <row r="167" spans="9:13" x14ac:dyDescent="0.3">
      <c r="I167" s="6" t="s">
        <v>181</v>
      </c>
      <c r="J167" s="25">
        <v>-2.63289076129904E-2</v>
      </c>
      <c r="K167" s="26">
        <v>-1.5525252784519199E-2</v>
      </c>
      <c r="L167" s="27"/>
      <c r="M167" s="28">
        <f t="shared" si="2"/>
        <v>-1.5525252784519231E-2</v>
      </c>
    </row>
    <row r="168" spans="9:13" x14ac:dyDescent="0.3">
      <c r="I168" s="6" t="s">
        <v>182</v>
      </c>
      <c r="J168" s="25">
        <v>-2.77301738810482E-2</v>
      </c>
      <c r="K168" s="26">
        <v>-2.0451624314139601E-2</v>
      </c>
      <c r="L168" s="27"/>
      <c r="M168" s="28">
        <f t="shared" si="2"/>
        <v>-2.0451624314139577E-2</v>
      </c>
    </row>
    <row r="169" spans="9:13" x14ac:dyDescent="0.3">
      <c r="I169" s="6" t="s">
        <v>183</v>
      </c>
      <c r="J169" s="25">
        <v>-2.11258035761119E-2</v>
      </c>
      <c r="K169" s="26">
        <v>-2.37705788654137E-2</v>
      </c>
      <c r="L169" s="27"/>
      <c r="M169" s="28">
        <f t="shared" si="2"/>
        <v>-2.3770578865413734E-2</v>
      </c>
    </row>
    <row r="170" spans="9:13" x14ac:dyDescent="0.3">
      <c r="I170" s="6" t="s">
        <v>184</v>
      </c>
      <c r="J170" s="25">
        <v>-2.5584480503578502E-2</v>
      </c>
      <c r="K170" s="26">
        <v>-2.25645846075146E-2</v>
      </c>
      <c r="L170" s="27"/>
      <c r="M170" s="28">
        <f t="shared" si="2"/>
        <v>-2.2564584607514628E-2</v>
      </c>
    </row>
    <row r="171" spans="9:13" x14ac:dyDescent="0.3">
      <c r="I171" s="6" t="s">
        <v>185</v>
      </c>
      <c r="J171" s="25">
        <v>-1.70312217006287E-2</v>
      </c>
      <c r="K171" s="26">
        <v>-2.39416305610359E-2</v>
      </c>
      <c r="L171" s="27"/>
      <c r="M171" s="28">
        <f t="shared" si="2"/>
        <v>-2.3941630561035855E-2</v>
      </c>
    </row>
    <row r="172" spans="9:13" x14ac:dyDescent="0.3">
      <c r="I172" s="6" t="s">
        <v>186</v>
      </c>
      <c r="J172" s="25">
        <v>-2.7028065791903002E-3</v>
      </c>
      <c r="K172" s="26">
        <v>-2.0790544932288199E-2</v>
      </c>
      <c r="L172" s="27"/>
      <c r="M172" s="28">
        <f t="shared" si="2"/>
        <v>-2.0790544932288189E-2</v>
      </c>
    </row>
    <row r="173" spans="9:13" x14ac:dyDescent="0.3">
      <c r="I173" s="6" t="s">
        <v>187</v>
      </c>
      <c r="J173" s="25">
        <v>-2.55477296849626E-3</v>
      </c>
      <c r="K173" s="26">
        <v>-1.2542695415372999E-2</v>
      </c>
      <c r="L173" s="27"/>
      <c r="M173" s="28">
        <f t="shared" si="2"/>
        <v>-1.2542695415373065E-2</v>
      </c>
    </row>
    <row r="174" spans="9:13" x14ac:dyDescent="0.3">
      <c r="I174" s="6" t="s">
        <v>188</v>
      </c>
      <c r="J174" s="25">
        <v>-6.02137166441885E-3</v>
      </c>
      <c r="K174" s="26">
        <v>-7.9882906733147897E-3</v>
      </c>
      <c r="L174" s="27"/>
      <c r="M174" s="28">
        <f t="shared" si="2"/>
        <v>-7.9882906733147394E-3</v>
      </c>
    </row>
    <row r="175" spans="9:13" x14ac:dyDescent="0.3">
      <c r="I175" s="6" t="s">
        <v>189</v>
      </c>
      <c r="J175" s="25">
        <v>7.3461173448805504E-3</v>
      </c>
      <c r="K175" s="26">
        <v>-7.0913929141455199E-3</v>
      </c>
      <c r="L175" s="27"/>
      <c r="M175" s="28">
        <f t="shared" si="2"/>
        <v>-7.0913929141455199E-3</v>
      </c>
    </row>
    <row r="176" spans="9:13" x14ac:dyDescent="0.3">
      <c r="I176" s="6" t="s">
        <v>190</v>
      </c>
      <c r="J176" s="25">
        <v>5.0791467439346098E-3</v>
      </c>
      <c r="K176" s="26">
        <v>-5.0801528611991E-4</v>
      </c>
      <c r="L176" s="27"/>
      <c r="M176" s="28">
        <f t="shared" si="2"/>
        <v>-5.0801528611991217E-4</v>
      </c>
    </row>
    <row r="177" spans="9:13" x14ac:dyDescent="0.3">
      <c r="I177" s="6" t="s">
        <v>191</v>
      </c>
      <c r="J177" s="25">
        <v>8.9909348116936592E-3</v>
      </c>
      <c r="K177" s="26">
        <v>2.0396814325590799E-3</v>
      </c>
      <c r="L177" s="27"/>
      <c r="M177" s="28">
        <f t="shared" si="2"/>
        <v>2.0396814325590864E-3</v>
      </c>
    </row>
    <row r="178" spans="9:13" x14ac:dyDescent="0.3">
      <c r="I178" s="6" t="s">
        <v>192</v>
      </c>
      <c r="J178" s="25">
        <v>1.7445662877918201E-2</v>
      </c>
      <c r="K178" s="26">
        <v>5.20939180241471E-3</v>
      </c>
      <c r="L178" s="27"/>
      <c r="M178" s="28">
        <f t="shared" si="2"/>
        <v>5.2093918024147118E-3</v>
      </c>
    </row>
    <row r="179" spans="9:13" x14ac:dyDescent="0.3">
      <c r="I179" s="6" t="s">
        <v>193</v>
      </c>
      <c r="J179" s="25">
        <v>2.1638541714336702E-2</v>
      </c>
      <c r="K179" s="26">
        <v>1.07890237336588E-2</v>
      </c>
      <c r="L179" s="27"/>
      <c r="M179" s="28">
        <f t="shared" si="2"/>
        <v>1.0789023733658837E-2</v>
      </c>
    </row>
    <row r="180" spans="9:13" x14ac:dyDescent="0.3">
      <c r="I180" s="6" t="s">
        <v>194</v>
      </c>
      <c r="J180" s="25">
        <v>1.3507839146173499E-2</v>
      </c>
      <c r="K180" s="26">
        <v>1.57363084570897E-2</v>
      </c>
      <c r="L180" s="27"/>
      <c r="M180" s="28">
        <f t="shared" si="2"/>
        <v>1.5736308457089693E-2</v>
      </c>
    </row>
    <row r="181" spans="9:13" x14ac:dyDescent="0.3">
      <c r="I181" s="6" t="s">
        <v>195</v>
      </c>
      <c r="J181" s="25">
        <v>1.5333978372955999E-2</v>
      </c>
      <c r="K181" s="26">
        <v>1.47201460618419E-2</v>
      </c>
      <c r="L181" s="27"/>
      <c r="M181" s="28">
        <f t="shared" si="2"/>
        <v>1.4720146061841851E-2</v>
      </c>
    </row>
    <row r="182" spans="9:13" x14ac:dyDescent="0.3">
      <c r="I182" s="6" t="s">
        <v>196</v>
      </c>
      <c r="J182" s="25">
        <v>1.4088226995028199E-2</v>
      </c>
      <c r="K182" s="26">
        <v>1.50000481939856E-2</v>
      </c>
      <c r="L182" s="27"/>
      <c r="M182" s="28">
        <f t="shared" si="2"/>
        <v>1.5000048193985592E-2</v>
      </c>
    </row>
    <row r="183" spans="9:13" x14ac:dyDescent="0.3">
      <c r="I183" s="6" t="s">
        <v>197</v>
      </c>
      <c r="J183" s="25">
        <v>2.6771768038589198E-3</v>
      </c>
      <c r="K183" s="26">
        <v>1.45842657512875E-2</v>
      </c>
      <c r="L183" s="27"/>
      <c r="M183" s="28">
        <f t="shared" si="2"/>
        <v>1.4584265751287576E-2</v>
      </c>
    </row>
    <row r="184" spans="9:13" x14ac:dyDescent="0.3">
      <c r="I184" s="6" t="s">
        <v>198</v>
      </c>
      <c r="J184" s="25">
        <v>1.58312689846038E-2</v>
      </c>
      <c r="K184" s="26">
        <v>9.15473797364285E-3</v>
      </c>
      <c r="L184" s="27"/>
      <c r="M184" s="28">
        <f t="shared" si="2"/>
        <v>9.1547379736428049E-3</v>
      </c>
    </row>
    <row r="185" spans="9:13" x14ac:dyDescent="0.3">
      <c r="I185" s="6" t="s">
        <v>199</v>
      </c>
      <c r="J185" s="25">
        <v>3.7191304763517499E-3</v>
      </c>
      <c r="K185" s="26">
        <v>1.2199177361168099E-2</v>
      </c>
      <c r="L185" s="27"/>
      <c r="M185" s="28">
        <f t="shared" si="2"/>
        <v>1.2199177361168148E-2</v>
      </c>
    </row>
    <row r="186" spans="9:13" x14ac:dyDescent="0.3">
      <c r="I186" s="6" t="s">
        <v>200</v>
      </c>
      <c r="J186" s="25">
        <v>7.5733434931937096E-3</v>
      </c>
      <c r="K186" s="26">
        <v>8.3323506061044692E-3</v>
      </c>
      <c r="L186" s="27"/>
      <c r="M186" s="28">
        <f t="shared" si="2"/>
        <v>8.3323506061044311E-3</v>
      </c>
    </row>
    <row r="187" spans="9:13" x14ac:dyDescent="0.3">
      <c r="I187" s="6" t="s">
        <v>201</v>
      </c>
      <c r="J187" s="25">
        <v>6.4810454692647498E-3</v>
      </c>
      <c r="K187" s="26">
        <v>7.9862500418797604E-3</v>
      </c>
      <c r="L187" s="27"/>
      <c r="M187" s="28">
        <f t="shared" si="2"/>
        <v>7.9862500418797569E-3</v>
      </c>
    </row>
    <row r="188" spans="9:13" x14ac:dyDescent="0.3">
      <c r="I188" s="6" t="s">
        <v>202</v>
      </c>
      <c r="J188" s="25">
        <v>7.4440612507977698E-3</v>
      </c>
      <c r="K188" s="26">
        <v>7.2998900025675502E-3</v>
      </c>
      <c r="L188" s="27"/>
      <c r="M188" s="28">
        <f t="shared" si="2"/>
        <v>7.2998900025675554E-3</v>
      </c>
    </row>
    <row r="189" spans="9:13" x14ac:dyDescent="0.3">
      <c r="I189" s="6" t="s">
        <v>203</v>
      </c>
      <c r="J189" s="25">
        <v>4.87442614183386E-3</v>
      </c>
      <c r="K189" s="26">
        <v>7.3656308230535504E-3</v>
      </c>
      <c r="L189" s="27"/>
      <c r="M189" s="28">
        <f t="shared" si="2"/>
        <v>7.3656308230535469E-3</v>
      </c>
    </row>
    <row r="190" spans="9:13" x14ac:dyDescent="0.3">
      <c r="I190" s="6" t="s">
        <v>204</v>
      </c>
      <c r="J190" s="25">
        <v>3.0798490974355201E-3</v>
      </c>
      <c r="K190" s="26">
        <v>6.2296634110185697E-3</v>
      </c>
      <c r="L190" s="27"/>
      <c r="M190" s="28">
        <f t="shared" si="2"/>
        <v>6.2296634110185663E-3</v>
      </c>
    </row>
    <row r="191" spans="9:13" x14ac:dyDescent="0.3">
      <c r="I191" s="6" t="s">
        <v>205</v>
      </c>
      <c r="J191" s="25">
        <v>3.89517523549543E-4</v>
      </c>
      <c r="K191" s="26">
        <v>4.7933758023906599E-3</v>
      </c>
      <c r="L191" s="27"/>
      <c r="M191" s="28">
        <f t="shared" si="2"/>
        <v>4.793375802390659E-3</v>
      </c>
    </row>
    <row r="192" spans="9:13" x14ac:dyDescent="0.3">
      <c r="I192" s="6" t="s">
        <v>206</v>
      </c>
      <c r="J192" s="25">
        <v>-7.2562027159701597E-3</v>
      </c>
      <c r="K192" s="26">
        <v>2.7852551811919598E-3</v>
      </c>
      <c r="L192" s="27"/>
      <c r="M192" s="28">
        <f t="shared" si="2"/>
        <v>2.7852551811919646E-3</v>
      </c>
    </row>
    <row r="193" spans="9:13" x14ac:dyDescent="0.3">
      <c r="I193" s="6" t="s">
        <v>207</v>
      </c>
      <c r="J193" s="25">
        <v>-6.4408784437599504E-3</v>
      </c>
      <c r="K193" s="26">
        <v>-1.79356125508446E-3</v>
      </c>
      <c r="L193" s="27"/>
      <c r="M193" s="28">
        <f t="shared" si="2"/>
        <v>-1.7935612550844713E-3</v>
      </c>
    </row>
    <row r="194" spans="9:13" x14ac:dyDescent="0.3">
      <c r="I194" s="6" t="s">
        <v>208</v>
      </c>
      <c r="J194" s="25">
        <v>2.2601219658113699E-4</v>
      </c>
      <c r="K194" s="26">
        <v>-3.9126969967292298E-3</v>
      </c>
      <c r="L194" s="27"/>
      <c r="M194" s="28">
        <f t="shared" si="2"/>
        <v>-3.9126969967292237E-3</v>
      </c>
    </row>
    <row r="195" spans="9:13" x14ac:dyDescent="0.3">
      <c r="I195" s="6" t="s">
        <v>209</v>
      </c>
      <c r="J195" s="25">
        <v>4.9024199949254596E-3</v>
      </c>
      <c r="K195" s="26">
        <v>-2.0254820252205998E-3</v>
      </c>
      <c r="L195" s="27"/>
      <c r="M195" s="28">
        <f t="shared" si="2"/>
        <v>-2.0254820252206037E-3</v>
      </c>
    </row>
    <row r="196" spans="9:13" x14ac:dyDescent="0.3">
      <c r="I196" s="6" t="s">
        <v>210</v>
      </c>
      <c r="J196" s="25">
        <v>-1.1310436657510001E-3</v>
      </c>
      <c r="K196" s="26">
        <v>1.1335803304282201E-3</v>
      </c>
      <c r="L196" s="27"/>
      <c r="M196" s="28">
        <f t="shared" si="2"/>
        <v>1.1335803304282257E-3</v>
      </c>
    </row>
    <row r="197" spans="9:13" x14ac:dyDescent="0.3">
      <c r="I197" s="6" t="s">
        <v>211</v>
      </c>
      <c r="J197" s="25">
        <v>1.1063294774510599E-2</v>
      </c>
      <c r="K197" s="26">
        <v>1.00931716861662E-4</v>
      </c>
      <c r="L197" s="27"/>
      <c r="M197" s="28">
        <f t="shared" ref="M197:M253" si="3">$E$1*J196+(1-$E$1)*K196</f>
        <v>1.0093171686166211E-4</v>
      </c>
    </row>
    <row r="198" spans="9:13" x14ac:dyDescent="0.3">
      <c r="I198" s="6" t="s">
        <v>212</v>
      </c>
      <c r="J198" s="25">
        <v>-4.6838214365010301E-3</v>
      </c>
      <c r="K198" s="26">
        <v>5.0996728023546796E-3</v>
      </c>
      <c r="L198" s="27"/>
      <c r="M198" s="28">
        <f t="shared" si="3"/>
        <v>5.0996728023546701E-3</v>
      </c>
    </row>
    <row r="199" spans="9:13" x14ac:dyDescent="0.3">
      <c r="I199" s="6" t="s">
        <v>213</v>
      </c>
      <c r="J199" s="25">
        <v>-6.0733352673487603E-3</v>
      </c>
      <c r="K199" s="26">
        <v>6.3848552418577698E-4</v>
      </c>
      <c r="L199" s="27"/>
      <c r="M199" s="28">
        <f t="shared" si="3"/>
        <v>6.3848552418577838E-4</v>
      </c>
    </row>
    <row r="200" spans="9:13" x14ac:dyDescent="0.3">
      <c r="I200" s="6" t="s">
        <v>214</v>
      </c>
      <c r="J200" s="25">
        <v>1.41240235441593E-2</v>
      </c>
      <c r="K200" s="26">
        <v>-2.422045692731E-3</v>
      </c>
      <c r="L200" s="27"/>
      <c r="M200" s="28">
        <f t="shared" si="3"/>
        <v>-2.4220456927310065E-3</v>
      </c>
    </row>
    <row r="201" spans="9:13" x14ac:dyDescent="0.3">
      <c r="I201" s="6" t="s">
        <v>215</v>
      </c>
      <c r="J201" s="25">
        <v>6.9908395791742298E-3</v>
      </c>
      <c r="K201" s="26">
        <v>5.1228162738816904E-3</v>
      </c>
      <c r="L201" s="27"/>
      <c r="M201" s="28">
        <f t="shared" si="3"/>
        <v>5.1228162738816922E-3</v>
      </c>
    </row>
    <row r="202" spans="9:13" x14ac:dyDescent="0.3">
      <c r="I202" s="6" t="s">
        <v>216</v>
      </c>
      <c r="J202" s="25">
        <v>6.0753243557041198E-3</v>
      </c>
      <c r="K202" s="26">
        <v>5.9746184624900004E-3</v>
      </c>
      <c r="L202" s="27"/>
      <c r="M202" s="28">
        <f t="shared" si="3"/>
        <v>5.9746184624900021E-3</v>
      </c>
    </row>
    <row r="203" spans="9:13" x14ac:dyDescent="0.3">
      <c r="I203" s="6" t="s">
        <v>217</v>
      </c>
      <c r="J203" s="25">
        <v>5.9225181559767696E-3</v>
      </c>
      <c r="K203" s="26">
        <v>6.02053946358378E-3</v>
      </c>
      <c r="L203" s="27"/>
      <c r="M203" s="28">
        <f t="shared" si="3"/>
        <v>6.0205394635837791E-3</v>
      </c>
    </row>
    <row r="204" spans="9:13" x14ac:dyDescent="0.3">
      <c r="I204" s="6" t="s">
        <v>218</v>
      </c>
      <c r="J204" s="25">
        <v>3.1478651832763599E-3</v>
      </c>
      <c r="K204" s="26">
        <v>5.9758426099024899E-3</v>
      </c>
      <c r="L204" s="27"/>
      <c r="M204" s="28">
        <f t="shared" si="3"/>
        <v>5.9758426099024908E-3</v>
      </c>
    </row>
    <row r="205" spans="9:13" x14ac:dyDescent="0.3">
      <c r="I205" s="6" t="s">
        <v>219</v>
      </c>
      <c r="J205" s="25">
        <v>3.0052701497229601E-3</v>
      </c>
      <c r="K205" s="26">
        <v>4.6863097895623301E-3</v>
      </c>
      <c r="L205" s="27"/>
      <c r="M205" s="28">
        <f t="shared" si="3"/>
        <v>4.6863097895623292E-3</v>
      </c>
    </row>
    <row r="206" spans="9:13" x14ac:dyDescent="0.3">
      <c r="I206" s="6" t="s">
        <v>220</v>
      </c>
      <c r="J206" s="25">
        <v>3.0192789925020899E-3</v>
      </c>
      <c r="K206" s="26">
        <v>3.9197705069444104E-3</v>
      </c>
      <c r="L206" s="27"/>
      <c r="M206" s="28">
        <f t="shared" si="3"/>
        <v>3.9197705069444087E-3</v>
      </c>
    </row>
    <row r="207" spans="9:13" x14ac:dyDescent="0.3">
      <c r="I207" s="6" t="s">
        <v>221</v>
      </c>
      <c r="J207" s="25">
        <v>7.8739436212309499E-3</v>
      </c>
      <c r="K207" s="26">
        <v>3.5091543006840402E-3</v>
      </c>
      <c r="L207" s="27"/>
      <c r="M207" s="28">
        <f t="shared" si="3"/>
        <v>3.5091543006840393E-3</v>
      </c>
    </row>
    <row r="208" spans="9:13" x14ac:dyDescent="0.3">
      <c r="I208" s="6" t="s">
        <v>222</v>
      </c>
      <c r="J208" s="25">
        <v>6.3728006970560297E-3</v>
      </c>
      <c r="K208" s="26">
        <v>5.49945982070741E-3</v>
      </c>
      <c r="L208" s="27"/>
      <c r="M208" s="28">
        <f t="shared" si="3"/>
        <v>5.4994598207074108E-3</v>
      </c>
    </row>
    <row r="209" spans="9:13" x14ac:dyDescent="0.3">
      <c r="I209" s="6" t="s">
        <v>223</v>
      </c>
      <c r="J209" s="25">
        <v>-3.17847879689203E-3</v>
      </c>
      <c r="K209" s="26">
        <v>5.8976955749226699E-3</v>
      </c>
      <c r="L209" s="27"/>
      <c r="M209" s="28">
        <f t="shared" si="3"/>
        <v>5.897695574922669E-3</v>
      </c>
    </row>
    <row r="210" spans="9:13" x14ac:dyDescent="0.3">
      <c r="I210" s="6" t="s">
        <v>224</v>
      </c>
      <c r="J210" s="25">
        <v>1.2235084815245E-2</v>
      </c>
      <c r="K210" s="26">
        <v>1.75903993170963E-3</v>
      </c>
      <c r="L210" s="27"/>
      <c r="M210" s="28">
        <f t="shared" si="3"/>
        <v>1.7590399317096393E-3</v>
      </c>
    </row>
    <row r="211" spans="9:13" x14ac:dyDescent="0.3">
      <c r="I211" s="6" t="s">
        <v>225</v>
      </c>
      <c r="J211" s="25">
        <v>9.4013758057513996E-3</v>
      </c>
      <c r="K211" s="26">
        <v>6.5360242094067997E-3</v>
      </c>
      <c r="L211" s="27"/>
      <c r="M211" s="28">
        <f t="shared" si="3"/>
        <v>6.5360242094067832E-3</v>
      </c>
    </row>
    <row r="212" spans="9:13" x14ac:dyDescent="0.3">
      <c r="I212" s="6" t="s">
        <v>226</v>
      </c>
      <c r="J212" s="25">
        <v>4.0204828994738701E-3</v>
      </c>
      <c r="K212" s="26">
        <v>7.8425993222458901E-3</v>
      </c>
      <c r="L212" s="27"/>
      <c r="M212" s="28">
        <f t="shared" si="3"/>
        <v>7.8425993222458901E-3</v>
      </c>
    </row>
    <row r="213" spans="9:13" x14ac:dyDescent="0.3">
      <c r="I213" s="6" t="s">
        <v>227</v>
      </c>
      <c r="J213" s="25">
        <v>1.8843553651507201E-2</v>
      </c>
      <c r="K213" s="26">
        <v>6.0997478680863701E-3</v>
      </c>
      <c r="L213" s="27"/>
      <c r="M213" s="28">
        <f t="shared" si="3"/>
        <v>6.0997478680863693E-3</v>
      </c>
    </row>
    <row r="214" spans="9:13" x14ac:dyDescent="0.3">
      <c r="I214" s="6" t="s">
        <v>228</v>
      </c>
      <c r="J214" s="25">
        <v>6.6690328144662896E-3</v>
      </c>
      <c r="K214" s="26">
        <v>1.19108111598354E-2</v>
      </c>
      <c r="L214" s="27"/>
      <c r="M214" s="28">
        <f t="shared" si="3"/>
        <v>1.1910811159835374E-2</v>
      </c>
    </row>
    <row r="215" spans="9:13" x14ac:dyDescent="0.3">
      <c r="I215" s="6" t="s">
        <v>229</v>
      </c>
      <c r="J215" s="25">
        <v>5.4695396952322197E-3</v>
      </c>
      <c r="K215" s="26">
        <v>9.5206063619965205E-3</v>
      </c>
      <c r="L215" s="27"/>
      <c r="M215" s="28">
        <f t="shared" si="3"/>
        <v>9.5206063619965257E-3</v>
      </c>
    </row>
    <row r="216" spans="9:13" x14ac:dyDescent="0.3">
      <c r="I216" s="6" t="s">
        <v>230</v>
      </c>
      <c r="J216" s="25">
        <v>8.0139554492575302E-3</v>
      </c>
      <c r="K216" s="26">
        <v>7.6733556113386704E-3</v>
      </c>
      <c r="L216" s="27"/>
      <c r="M216" s="28">
        <f t="shared" si="3"/>
        <v>7.6733556113386669E-3</v>
      </c>
    </row>
    <row r="217" spans="9:13" x14ac:dyDescent="0.3">
      <c r="I217" s="6" t="s">
        <v>231</v>
      </c>
      <c r="J217" s="25">
        <v>-2.96996073186406E-3</v>
      </c>
      <c r="K217" s="26">
        <v>7.8286661401511005E-3</v>
      </c>
      <c r="L217" s="27"/>
      <c r="M217" s="28">
        <f t="shared" si="3"/>
        <v>7.8286661401510971E-3</v>
      </c>
    </row>
    <row r="218" spans="9:13" x14ac:dyDescent="0.3">
      <c r="I218" s="6" t="s">
        <v>232</v>
      </c>
      <c r="J218" s="25">
        <v>5.3832268694442497E-3</v>
      </c>
      <c r="K218" s="26">
        <v>2.9045873144286599E-3</v>
      </c>
      <c r="L218" s="27"/>
      <c r="M218" s="28">
        <f t="shared" si="3"/>
        <v>2.9045873144286616E-3</v>
      </c>
    </row>
    <row r="219" spans="9:13" x14ac:dyDescent="0.3">
      <c r="I219" s="6" t="s">
        <v>233</v>
      </c>
      <c r="J219" s="25">
        <v>6.4837054454329702E-3</v>
      </c>
      <c r="K219" s="26">
        <v>4.0348251394876902E-3</v>
      </c>
      <c r="L219" s="27"/>
      <c r="M219" s="28">
        <f t="shared" si="3"/>
        <v>4.034825139487685E-3</v>
      </c>
    </row>
    <row r="220" spans="9:13" x14ac:dyDescent="0.3">
      <c r="I220" s="6" t="s">
        <v>234</v>
      </c>
      <c r="J220" s="25">
        <v>1.3743924282039099E-4</v>
      </c>
      <c r="K220" s="26">
        <v>5.1514930088520398E-3</v>
      </c>
      <c r="L220" s="27"/>
      <c r="M220" s="28">
        <f t="shared" si="3"/>
        <v>5.1514930088520459E-3</v>
      </c>
    </row>
    <row r="221" spans="9:13" x14ac:dyDescent="0.3">
      <c r="I221" s="6" t="s">
        <v>235</v>
      </c>
      <c r="J221" s="25">
        <v>1.6201054287026999E-2</v>
      </c>
      <c r="K221" s="26">
        <v>2.86512861521475E-3</v>
      </c>
      <c r="L221" s="27"/>
      <c r="M221" s="28">
        <f t="shared" si="3"/>
        <v>2.8651286152147491E-3</v>
      </c>
    </row>
    <row r="222" spans="9:13" x14ac:dyDescent="0.3">
      <c r="I222" s="6" t="s">
        <v>236</v>
      </c>
      <c r="J222" s="25">
        <v>1.3246766464256101E-2</v>
      </c>
      <c r="K222" s="26">
        <v>8.9461933654152205E-3</v>
      </c>
      <c r="L222" s="27"/>
      <c r="M222" s="28">
        <f t="shared" si="3"/>
        <v>8.946193365415224E-3</v>
      </c>
    </row>
    <row r="223" spans="9:13" x14ac:dyDescent="0.3">
      <c r="I223" s="6" t="s">
        <v>237</v>
      </c>
      <c r="J223" s="25">
        <v>1.18139581200225E-2</v>
      </c>
      <c r="K223" s="26">
        <v>1.09072168534434E-2</v>
      </c>
      <c r="L223" s="27"/>
      <c r="M223" s="28">
        <f t="shared" si="3"/>
        <v>1.0907216853443393E-2</v>
      </c>
    </row>
    <row r="224" spans="9:13" x14ac:dyDescent="0.3">
      <c r="I224" s="6" t="s">
        <v>238</v>
      </c>
      <c r="J224" s="25">
        <v>2.06717665328017E-2</v>
      </c>
      <c r="K224" s="26">
        <v>1.1320682891680299E-2</v>
      </c>
      <c r="L224" s="27"/>
      <c r="M224" s="28">
        <f t="shared" si="3"/>
        <v>1.1320682891680325E-2</v>
      </c>
    </row>
    <row r="225" spans="9:13" x14ac:dyDescent="0.3">
      <c r="I225" s="6" t="s">
        <v>239</v>
      </c>
      <c r="J225" s="25">
        <v>1.36537228202495E-2</v>
      </c>
      <c r="K225" s="26">
        <v>1.5584694742495599E-2</v>
      </c>
      <c r="L225" s="27"/>
      <c r="M225" s="28">
        <f t="shared" si="3"/>
        <v>1.5584694742495617E-2</v>
      </c>
    </row>
    <row r="226" spans="9:13" x14ac:dyDescent="0.3">
      <c r="I226" s="6" t="s">
        <v>240</v>
      </c>
      <c r="J226" s="25">
        <v>1.7487179968250999E-2</v>
      </c>
      <c r="K226" s="26">
        <v>1.47041885385043E-2</v>
      </c>
      <c r="L226" s="27"/>
      <c r="M226" s="28">
        <f t="shared" si="3"/>
        <v>1.4704188538504293E-2</v>
      </c>
    </row>
    <row r="227" spans="9:13" x14ac:dyDescent="0.3">
      <c r="I227" s="6" t="s">
        <v>241</v>
      </c>
      <c r="J227" s="25">
        <v>1.9092582901682999E-2</v>
      </c>
      <c r="K227" s="26">
        <v>1.5973208140144201E-2</v>
      </c>
      <c r="L227" s="27"/>
      <c r="M227" s="28">
        <f t="shared" si="3"/>
        <v>1.5973208140144211E-2</v>
      </c>
    </row>
    <row r="228" spans="9:13" x14ac:dyDescent="0.3">
      <c r="I228" s="6" t="s">
        <v>242</v>
      </c>
      <c r="J228" s="25">
        <v>4.2292930539584699E-3</v>
      </c>
      <c r="K228" s="26">
        <v>1.7395615580907998E-2</v>
      </c>
      <c r="L228" s="27"/>
      <c r="M228" s="28">
        <f t="shared" si="3"/>
        <v>1.7395615580907992E-2</v>
      </c>
    </row>
    <row r="229" spans="9:13" x14ac:dyDescent="0.3">
      <c r="I229" s="6" t="s">
        <v>243</v>
      </c>
      <c r="J229" s="25">
        <v>1.94989719562173E-2</v>
      </c>
      <c r="K229" s="26">
        <v>1.13918883722572E-2</v>
      </c>
      <c r="L229" s="27"/>
      <c r="M229" s="28">
        <f t="shared" si="3"/>
        <v>1.139188837225725E-2</v>
      </c>
    </row>
    <row r="230" spans="9:13" x14ac:dyDescent="0.3">
      <c r="I230" s="6" t="s">
        <v>244</v>
      </c>
      <c r="J230" s="25">
        <v>1.2788962169866001E-2</v>
      </c>
      <c r="K230" s="26">
        <v>1.50886471442075E-2</v>
      </c>
      <c r="L230" s="27"/>
      <c r="M230" s="28">
        <f t="shared" si="3"/>
        <v>1.5088647144207466E-2</v>
      </c>
    </row>
    <row r="231" spans="9:13" x14ac:dyDescent="0.3">
      <c r="I231" s="6" t="s">
        <v>245</v>
      </c>
      <c r="J231" s="25">
        <v>1.8169760634847799E-2</v>
      </c>
      <c r="K231" s="26">
        <v>1.4040011033135499E-2</v>
      </c>
      <c r="L231" s="27"/>
      <c r="M231" s="28">
        <f t="shared" si="3"/>
        <v>1.4040011033135551E-2</v>
      </c>
    </row>
    <row r="232" spans="9:13" x14ac:dyDescent="0.3">
      <c r="I232" s="6" t="s">
        <v>246</v>
      </c>
      <c r="J232" s="25">
        <v>3.6780475491539698E-2</v>
      </c>
      <c r="K232" s="26">
        <v>1.59231405097198E-2</v>
      </c>
      <c r="L232" s="27"/>
      <c r="M232" s="28">
        <f t="shared" si="3"/>
        <v>1.5923140509719814E-2</v>
      </c>
    </row>
    <row r="233" spans="9:13" x14ac:dyDescent="0.3">
      <c r="I233" s="6" t="s">
        <v>247</v>
      </c>
      <c r="J233" s="25">
        <v>2.64751567588952E-2</v>
      </c>
      <c r="K233" s="26">
        <v>2.5433901716881899E-2</v>
      </c>
      <c r="L233" s="27"/>
      <c r="M233" s="28">
        <f t="shared" si="3"/>
        <v>2.5433901716881833E-2</v>
      </c>
    </row>
    <row r="234" spans="9:13" x14ac:dyDescent="0.3">
      <c r="I234" s="6" t="s">
        <v>248</v>
      </c>
      <c r="J234" s="25">
        <v>3.8576485381344797E-2</v>
      </c>
      <c r="K234" s="26">
        <v>2.5908704852995599E-2</v>
      </c>
      <c r="L234" s="27"/>
      <c r="M234" s="28">
        <f t="shared" si="3"/>
        <v>2.5908704852995595E-2</v>
      </c>
    </row>
    <row r="235" spans="9:13" x14ac:dyDescent="0.3">
      <c r="I235" s="6" t="s">
        <v>249</v>
      </c>
      <c r="J235" s="25">
        <v>1.72838665972232E-2</v>
      </c>
      <c r="K235" s="26">
        <v>3.16851012974542E-2</v>
      </c>
      <c r="L235" s="27"/>
      <c r="M235" s="28">
        <f t="shared" si="3"/>
        <v>3.1685101297454187E-2</v>
      </c>
    </row>
    <row r="236" spans="9:13" x14ac:dyDescent="0.3">
      <c r="I236" s="6" t="s">
        <v>250</v>
      </c>
      <c r="J236" s="25">
        <v>3.1619132323237702E-2</v>
      </c>
      <c r="K236" s="26">
        <v>2.5118265005014202E-2</v>
      </c>
      <c r="L236" s="27"/>
      <c r="M236" s="28">
        <f t="shared" si="3"/>
        <v>2.5118265005014229E-2</v>
      </c>
    </row>
    <row r="237" spans="9:13" x14ac:dyDescent="0.3">
      <c r="I237" s="6" t="s">
        <v>251</v>
      </c>
      <c r="J237" s="25">
        <v>1.7653405850229099E-2</v>
      </c>
      <c r="K237" s="26">
        <v>2.80826032944917E-2</v>
      </c>
      <c r="L237" s="27"/>
      <c r="M237" s="28">
        <f t="shared" si="3"/>
        <v>2.808260329449172E-2</v>
      </c>
    </row>
    <row r="238" spans="9:13" x14ac:dyDescent="0.3">
      <c r="I238" s="6" t="s">
        <v>252</v>
      </c>
      <c r="J238" s="25">
        <v>1.0310057846977401E-2</v>
      </c>
      <c r="K238" s="26">
        <v>2.3326981036845499E-2</v>
      </c>
      <c r="L238" s="27"/>
      <c r="M238" s="28">
        <f t="shared" si="3"/>
        <v>2.3326981036845464E-2</v>
      </c>
    </row>
    <row r="239" spans="9:13" x14ac:dyDescent="0.3">
      <c r="I239" s="6" t="s">
        <v>253</v>
      </c>
      <c r="J239" s="25">
        <v>3.7959354619765402E-3</v>
      </c>
      <c r="K239" s="26">
        <v>1.7391378611189699E-2</v>
      </c>
      <c r="L239" s="27"/>
      <c r="M239" s="28">
        <f t="shared" si="3"/>
        <v>1.7391378611189716E-2</v>
      </c>
    </row>
    <row r="240" spans="9:13" x14ac:dyDescent="0.3">
      <c r="I240" s="6" t="s">
        <v>254</v>
      </c>
      <c r="J240" s="25">
        <v>-5.8239671786406398E-3</v>
      </c>
      <c r="K240" s="26">
        <v>1.1191976175048199E-2</v>
      </c>
      <c r="L240" s="27"/>
      <c r="M240" s="28">
        <f t="shared" si="3"/>
        <v>1.1191976175048213E-2</v>
      </c>
    </row>
    <row r="241" spans="9:13" x14ac:dyDescent="0.3">
      <c r="I241" s="6" t="s">
        <v>255</v>
      </c>
      <c r="J241" s="25">
        <v>3.3198561072680299E-3</v>
      </c>
      <c r="K241" s="26">
        <v>3.4328557460676199E-3</v>
      </c>
      <c r="L241" s="27"/>
      <c r="M241" s="28">
        <f t="shared" si="3"/>
        <v>3.4328557460676016E-3</v>
      </c>
    </row>
    <row r="242" spans="9:13" x14ac:dyDescent="0.3">
      <c r="I242" s="6" t="s">
        <v>256</v>
      </c>
      <c r="J242" s="25">
        <v>-7.7836292390109901E-3</v>
      </c>
      <c r="K242" s="26">
        <v>3.3813289051718301E-3</v>
      </c>
      <c r="L242" s="27"/>
      <c r="M242" s="28">
        <f t="shared" si="3"/>
        <v>3.3813289051718284E-3</v>
      </c>
    </row>
    <row r="243" spans="9:13" x14ac:dyDescent="0.3">
      <c r="I243" s="6" t="s">
        <v>257</v>
      </c>
      <c r="J243" s="25">
        <v>8.8031971874169505E-3</v>
      </c>
      <c r="K243" s="26">
        <v>-1.7097937569438601E-3</v>
      </c>
      <c r="L243" s="27"/>
      <c r="M243" s="28">
        <f t="shared" si="3"/>
        <v>-1.7097937569438666E-3</v>
      </c>
    </row>
    <row r="244" spans="9:13" x14ac:dyDescent="0.3">
      <c r="I244" s="6" t="s">
        <v>258</v>
      </c>
      <c r="J244" s="25">
        <v>-2.8428145608483299E-3</v>
      </c>
      <c r="K244" s="26">
        <v>3.0840375993643498E-3</v>
      </c>
      <c r="L244" s="27"/>
      <c r="M244" s="28">
        <f t="shared" si="3"/>
        <v>3.0840375993643593E-3</v>
      </c>
    </row>
    <row r="245" spans="9:13" x14ac:dyDescent="0.3">
      <c r="I245" s="6" t="s">
        <v>259</v>
      </c>
      <c r="J245" s="25">
        <v>-4.3405255760671198E-3</v>
      </c>
      <c r="K245" s="26">
        <v>3.8144517060637799E-4</v>
      </c>
      <c r="L245" s="27"/>
      <c r="M245" s="28">
        <f t="shared" si="3"/>
        <v>3.8144517060637777E-4</v>
      </c>
    </row>
    <row r="246" spans="9:13" x14ac:dyDescent="0.3">
      <c r="I246" s="6" t="s">
        <v>260</v>
      </c>
      <c r="J246" s="25">
        <v>4.5538768766348802E-3</v>
      </c>
      <c r="K246" s="26">
        <v>-1.77173193653416E-3</v>
      </c>
      <c r="L246" s="27"/>
      <c r="M246" s="28">
        <f t="shared" si="3"/>
        <v>-1.7717319365341661E-3</v>
      </c>
    </row>
    <row r="247" spans="9:13" x14ac:dyDescent="0.3">
      <c r="I247" s="6" t="s">
        <v>261</v>
      </c>
      <c r="J247" s="25">
        <v>1.33409540902658E-2</v>
      </c>
      <c r="K247" s="26">
        <v>1.11269001691336E-3</v>
      </c>
      <c r="L247" s="27"/>
      <c r="M247" s="28">
        <f t="shared" si="3"/>
        <v>1.1126900169133665E-3</v>
      </c>
    </row>
    <row r="248" spans="9:13" x14ac:dyDescent="0.3">
      <c r="I248" s="6" t="s">
        <v>262</v>
      </c>
      <c r="J248" s="25">
        <v>2.27991003719356E-2</v>
      </c>
      <c r="K248" s="26">
        <v>6.6886708256382304E-3</v>
      </c>
      <c r="L248" s="27"/>
      <c r="M248" s="28">
        <f t="shared" si="3"/>
        <v>6.6886708256382269E-3</v>
      </c>
    </row>
    <row r="249" spans="9:13" x14ac:dyDescent="0.3">
      <c r="I249" s="6" t="s">
        <v>263</v>
      </c>
      <c r="J249" s="25">
        <v>1.16081423695302E-2</v>
      </c>
      <c r="K249" s="26">
        <v>1.40348849269698E-2</v>
      </c>
      <c r="L249" s="27"/>
      <c r="M249" s="28">
        <f t="shared" si="3"/>
        <v>1.4034884926969825E-2</v>
      </c>
    </row>
    <row r="250" spans="9:13" x14ac:dyDescent="0.3">
      <c r="I250" s="6" t="s">
        <v>264</v>
      </c>
      <c r="J250" s="25">
        <v>5.4354776963823001E-3</v>
      </c>
      <c r="K250" s="26">
        <v>1.29283116761118E-2</v>
      </c>
      <c r="L250" s="27"/>
      <c r="M250" s="28">
        <f t="shared" si="3"/>
        <v>1.2928311676111848E-2</v>
      </c>
    </row>
    <row r="251" spans="9:13" x14ac:dyDescent="0.3">
      <c r="I251" s="6" t="s">
        <v>265</v>
      </c>
      <c r="J251" s="25">
        <v>5.2190051592457803E-3</v>
      </c>
      <c r="K251" s="26">
        <v>9.51164531829422E-3</v>
      </c>
      <c r="L251" s="27"/>
      <c r="M251" s="28">
        <f t="shared" si="3"/>
        <v>9.5116453182941714E-3</v>
      </c>
    </row>
    <row r="252" spans="9:13" x14ac:dyDescent="0.3">
      <c r="I252" s="6" t="s">
        <v>266</v>
      </c>
      <c r="J252" s="25">
        <v>1.15197528847943E-3</v>
      </c>
      <c r="K252" s="26">
        <v>7.5542391810015297E-3</v>
      </c>
      <c r="L252" s="27"/>
      <c r="M252" s="28">
        <f t="shared" si="3"/>
        <v>7.5542391810015323E-3</v>
      </c>
    </row>
    <row r="253" spans="9:13" x14ac:dyDescent="0.3">
      <c r="I253" s="6" t="s">
        <v>267</v>
      </c>
      <c r="J253" s="25">
        <v>6.4497757920509704E-3</v>
      </c>
      <c r="K253" s="26">
        <v>4.6348631859337098E-3</v>
      </c>
      <c r="L253" s="27"/>
      <c r="M253" s="28">
        <f t="shared" si="3"/>
        <v>4.6348631859337063E-3</v>
      </c>
    </row>
  </sheetData>
  <mergeCells count="2">
    <mergeCell ref="B20:F23"/>
    <mergeCell ref="B8:F17"/>
  </mergeCells>
  <pageMargins left="0.7" right="0.7" top="0.75" bottom="0.75" header="0.3" footer="0.3"/>
  <pageSetup paperSize="9" orientation="portrait" r:id="rId1"/>
  <ignoredErrors>
    <ignoredError sqref="E1:E5" numberStoredAsText="1"/>
    <ignoredError sqref="M3" formulaRange="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Holt's Linear Method</vt:lpstr>
      <vt:lpstr>Single Exponential Smoothing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Forecasting using Exponential Smoothing</dc:title>
  <dc:creator>Steve Cook</dc:creator>
  <cp:lastModifiedBy>Steve</cp:lastModifiedBy>
  <dcterms:created xsi:type="dcterms:W3CDTF">2016-03-07T14:44:12Z</dcterms:created>
  <dcterms:modified xsi:type="dcterms:W3CDTF">2016-03-22T15:30:44Z</dcterms:modified>
</cp:coreProperties>
</file>